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5"/>
  </bookViews>
  <sheets>
    <sheet name="ВС м" sheetId="1" r:id="rId1"/>
    <sheet name="ВС ж" sheetId="2" r:id="rId2"/>
    <sheet name="финал ВС" sheetId="3" r:id="rId3"/>
    <sheet name="Космик" sheetId="4" r:id="rId4"/>
    <sheet name="финал КК" sheetId="5" r:id="rId5"/>
    <sheet name=" места" sheetId="6" r:id="rId6"/>
  </sheets>
  <definedNames>
    <definedName name="_xlnm.Print_Area" localSheetId="5">' места'!$A$2:$I$82</definedName>
    <definedName name="_xlnm.Print_Area" localSheetId="1">'ВС ж'!$A$2:$T$31</definedName>
    <definedName name="_xlnm.Print_Area" localSheetId="0">'ВС м'!$A$1:$T$45</definedName>
    <definedName name="_xlnm.Print_Area" localSheetId="3">'Космик'!$A$1:$M$72</definedName>
    <definedName name="_xlnm.Print_Area" localSheetId="2">'финал ВС'!$A$1:$Q$34</definedName>
  </definedNames>
  <calcPr fullCalcOnLoad="1"/>
</workbook>
</file>

<file path=xl/sharedStrings.xml><?xml version="1.0" encoding="utf-8"?>
<sst xmlns="http://schemas.openxmlformats.org/spreadsheetml/2006/main" count="1209" uniqueCount="189">
  <si>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</si>
  <si>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</si>
  <si>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</si>
  <si>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</si>
  <si>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</si>
  <si>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</si>
  <si>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</si>
  <si>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</si>
  <si>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</si>
  <si>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</si>
  <si>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</si>
  <si>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</si>
  <si>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</si>
  <si>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</si>
  <si>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</si>
  <si>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1 раунд</t>
  </si>
  <si>
    <t>2 раунд</t>
  </si>
  <si>
    <t>3 раунд</t>
  </si>
  <si>
    <t>№</t>
  </si>
  <si>
    <t>мужчины</t>
  </si>
  <si>
    <t>средний за 6 игр</t>
  </si>
  <si>
    <t>всего за 6 игр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</si>
  <si>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</si>
  <si>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</si>
  <si>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</si>
  <si>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</si>
  <si>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</si>
  <si>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</si>
  <si>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</si>
  <si>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</si>
  <si>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Звание</t>
  </si>
  <si>
    <t>4 раунд</t>
  </si>
  <si>
    <t>гандикап</t>
  </si>
  <si>
    <t>женщины</t>
  </si>
  <si>
    <t>5 игра</t>
  </si>
  <si>
    <t>бонус</t>
  </si>
  <si>
    <t>сумма</t>
  </si>
  <si>
    <t xml:space="preserve">средний </t>
  </si>
  <si>
    <t>с бонусом</t>
  </si>
  <si>
    <t>за RR</t>
  </si>
  <si>
    <t>за 19 игр</t>
  </si>
  <si>
    <t>сумма 12 игр</t>
  </si>
  <si>
    <t>клуб, город</t>
  </si>
  <si>
    <t xml:space="preserve">ФИНАЛ </t>
  </si>
  <si>
    <t>РАУНД РОБИН</t>
  </si>
  <si>
    <t>Всероссийские соревнования 2012</t>
  </si>
  <si>
    <t>Красноярск</t>
  </si>
  <si>
    <t>Омск</t>
  </si>
  <si>
    <t>Гамолина Светлана</t>
  </si>
  <si>
    <t>Митрошкин Иван</t>
  </si>
  <si>
    <t>Гамолин Павел</t>
  </si>
  <si>
    <t>Мелиханов Наиль</t>
  </si>
  <si>
    <t>Удин Константин</t>
  </si>
  <si>
    <t>Арбузов Дмитрий</t>
  </si>
  <si>
    <t>Попов Сергей</t>
  </si>
  <si>
    <t>Мамонтов Алексей</t>
  </si>
  <si>
    <t>Шешеня Татьяна</t>
  </si>
  <si>
    <t>Бабюк Николай</t>
  </si>
  <si>
    <t>ФИНАЛ</t>
  </si>
  <si>
    <t>звание</t>
  </si>
  <si>
    <t>ф.и</t>
  </si>
  <si>
    <t>город</t>
  </si>
  <si>
    <t>полуфинал</t>
  </si>
  <si>
    <t>03.04. - 08.04.2012 г.                                    г. Красноярск</t>
  </si>
  <si>
    <t>03.04. - 08.04.2012 г.                                             г. Красноярск</t>
  </si>
  <si>
    <t>Кубок Космика 2012</t>
  </si>
  <si>
    <t xml:space="preserve"> "Кубок Космика 2012"</t>
  </si>
  <si>
    <t>03.04. - 08.04.2012 г.                    г.Красноярск</t>
  </si>
  <si>
    <t>03.04.-08.04.2012                    г. Красноярск</t>
  </si>
  <si>
    <t>СФО, 2 этап 2012</t>
  </si>
  <si>
    <t>команды</t>
  </si>
  <si>
    <t>Коломеец Дмитрий</t>
  </si>
  <si>
    <t>Хабаровск</t>
  </si>
  <si>
    <t>Воронежский Александр</t>
  </si>
  <si>
    <t>Губов Игорь</t>
  </si>
  <si>
    <t>Дарьенко Владимир</t>
  </si>
  <si>
    <t>Цуканов Андрей</t>
  </si>
  <si>
    <t>Полонский Дмитрий</t>
  </si>
  <si>
    <t>Богунов Дмитрий</t>
  </si>
  <si>
    <t>кмс</t>
  </si>
  <si>
    <t>Ерохин Сергей</t>
  </si>
  <si>
    <t>Шайдуров Александр</t>
  </si>
  <si>
    <t>Карпов Александр</t>
  </si>
  <si>
    <t>Хоробрых Кирилл</t>
  </si>
  <si>
    <t>Цуканова Татьяна</t>
  </si>
  <si>
    <t>Удина Ирина</t>
  </si>
  <si>
    <t>Коршунова Наталья</t>
  </si>
  <si>
    <t>Серебрякова Ирина</t>
  </si>
  <si>
    <t>Паршуков Алексей</t>
  </si>
  <si>
    <t>Екатеринбург</t>
  </si>
  <si>
    <t>х</t>
  </si>
  <si>
    <t>Перевозчикова Гульназ</t>
  </si>
  <si>
    <t>Бидный Сергей</t>
  </si>
  <si>
    <t>Галиев Илсур</t>
  </si>
  <si>
    <t>Кравченко Марина</t>
  </si>
  <si>
    <t>Новосибирск</t>
  </si>
  <si>
    <t>Графкина Екатерина</t>
  </si>
  <si>
    <t>Тимохин Сергей</t>
  </si>
  <si>
    <t>Бродецкий Владимир</t>
  </si>
  <si>
    <t>Шляхов Константин</t>
  </si>
  <si>
    <t>Литвинов Александр</t>
  </si>
  <si>
    <t>Муженко Юрий</t>
  </si>
  <si>
    <t>Семенюк Александр</t>
  </si>
  <si>
    <t>Бабюк Сергей</t>
  </si>
  <si>
    <t>Дремов Сергей</t>
  </si>
  <si>
    <t>Дремов Антон</t>
  </si>
  <si>
    <t>Глазунов Евгений</t>
  </si>
  <si>
    <t>Барнаул</t>
  </si>
  <si>
    <t>Федоров Сергей</t>
  </si>
  <si>
    <t>Хомудяров Максим</t>
  </si>
  <si>
    <t>Хомудяров Леонид</t>
  </si>
  <si>
    <t>Сороколет Юлия</t>
  </si>
  <si>
    <t>Степанов Илья</t>
  </si>
  <si>
    <t>Сергеев Сергей</t>
  </si>
  <si>
    <t>Шмаков Владимир</t>
  </si>
  <si>
    <t>Куклин Сергей</t>
  </si>
  <si>
    <t>Дегтярев Денис</t>
  </si>
  <si>
    <t>Родкин Николай</t>
  </si>
  <si>
    <t>Влаев Федор</t>
  </si>
  <si>
    <t>Кузнецов Константин</t>
  </si>
  <si>
    <t>Невоструева Наталья</t>
  </si>
  <si>
    <t>Томск</t>
  </si>
  <si>
    <t>Невоструев Владимир</t>
  </si>
  <si>
    <t>Пузырев Дмитрий</t>
  </si>
  <si>
    <t>Блашковский Алексей</t>
  </si>
  <si>
    <t>Кемерово</t>
  </si>
  <si>
    <t>Бондарев Олег</t>
  </si>
  <si>
    <t>Милкина Юлия</t>
  </si>
  <si>
    <t>Зацаринный Андрей</t>
  </si>
  <si>
    <t>Братск</t>
  </si>
  <si>
    <t>Чирков Юрий</t>
  </si>
  <si>
    <t>Шарапова Алена</t>
  </si>
  <si>
    <t>Москва</t>
  </si>
  <si>
    <t>1 взр.</t>
  </si>
  <si>
    <t>Каширская Ольга</t>
  </si>
  <si>
    <t>Говорин Владислав</t>
  </si>
  <si>
    <t>Максимов Артем</t>
  </si>
  <si>
    <t>Мотрук Анна</t>
  </si>
  <si>
    <t>Бражников Владислав</t>
  </si>
  <si>
    <t>Новокузнецк</t>
  </si>
  <si>
    <t>Бадина Наталья</t>
  </si>
  <si>
    <t>Родкин Андрей</t>
  </si>
  <si>
    <t>Сычев Сергей</t>
  </si>
  <si>
    <t>Глазков Юрий</t>
  </si>
  <si>
    <t>Мухлынин Александр</t>
  </si>
  <si>
    <t>Сафронович Борис</t>
  </si>
  <si>
    <t>Долгушин Алексей</t>
  </si>
  <si>
    <t>Муравьев Юрий</t>
  </si>
  <si>
    <t>Поторочин Владимир</t>
  </si>
  <si>
    <t>Поторочин Филипп</t>
  </si>
  <si>
    <t>Моловичко Михаил</t>
  </si>
  <si>
    <t>Глазкова Лиана</t>
  </si>
  <si>
    <t>Пинус Олег</t>
  </si>
  <si>
    <t>Поваляев Борис</t>
  </si>
  <si>
    <t>Кафлевская Анна</t>
  </si>
  <si>
    <t>Мурзин Андрей</t>
  </si>
  <si>
    <t>Фомичев Вячеслав</t>
  </si>
  <si>
    <t>Минеев Евгений</t>
  </si>
  <si>
    <t>Пермь</t>
  </si>
  <si>
    <t>Галочкин Алексей</t>
  </si>
  <si>
    <t>Девятилов Александр</t>
  </si>
  <si>
    <t>Будник Алексей</t>
  </si>
  <si>
    <t>Красноштанов Антон</t>
  </si>
  <si>
    <t>Иркутск</t>
  </si>
  <si>
    <t>Гречушкин Юрий</t>
  </si>
  <si>
    <t>Иванов Вячеслав</t>
  </si>
  <si>
    <t>Коломенская Дарья</t>
  </si>
  <si>
    <t>Жидких Максим</t>
  </si>
  <si>
    <t>Бадин Вадим</t>
  </si>
  <si>
    <t>Максимов Александр</t>
  </si>
  <si>
    <t>Усов Леонид</t>
  </si>
  <si>
    <t>Дмитриев Сергей</t>
  </si>
  <si>
    <t>Власенко Андрей</t>
  </si>
  <si>
    <t>Попова Людмила</t>
  </si>
  <si>
    <t>Железногорск</t>
  </si>
  <si>
    <t>степ-аут</t>
  </si>
  <si>
    <t>десперадо</t>
  </si>
  <si>
    <t>ЕвроМебель</t>
  </si>
  <si>
    <t>Кузня</t>
  </si>
  <si>
    <t>Сибиряк</t>
  </si>
  <si>
    <t>Рапид</t>
  </si>
  <si>
    <t>Сибирская Семерка</t>
  </si>
  <si>
    <t>Голубой Байкал</t>
  </si>
  <si>
    <t>Flants</t>
  </si>
  <si>
    <t>Happy Land</t>
  </si>
  <si>
    <t>Пилот</t>
  </si>
  <si>
    <t>Абриколь</t>
  </si>
  <si>
    <t>Империя Боулинга</t>
  </si>
  <si>
    <t>шок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</si>
</sst>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46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4"/>
      <name val="Comic Sans MS"/>
      <family val="4"/>
    </font>
    <font>
      <b/>
      <sz val="12"/>
      <name val="Comic Sans MS"/>
      <family val="4"/>
    </font>
    <font>
      <b/>
      <i/>
      <sz val="13"/>
      <name val="Comic Sans MS"/>
      <family val="4"/>
    </font>
    <font>
      <b/>
      <i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b/>
      <i/>
      <sz val="16"/>
      <name val="Comic Sans MS"/>
      <family val="4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8" fillId="20" borderId="17" xfId="0" applyFont="1" applyFill="1" applyBorder="1" applyAlignment="1">
      <alignment horizontal="center"/>
    </xf>
    <xf numFmtId="0" fontId="38" fillId="2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8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horizont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8" fillId="20" borderId="32" xfId="0" applyFont="1" applyFill="1" applyBorder="1" applyAlignment="1">
      <alignment horizontal="center"/>
    </xf>
    <xf numFmtId="0" fontId="38" fillId="20" borderId="14" xfId="0" applyFont="1" applyFill="1" applyBorder="1" applyAlignment="1">
      <alignment horizontal="center"/>
    </xf>
    <xf numFmtId="0" fontId="38" fillId="20" borderId="19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" name="Line 5"/>
        <xdr:cNvSpPr>
          <a:spLocks/>
        </xdr:cNvSpPr>
      </xdr:nvSpPr>
      <xdr:spPr>
        <a:xfrm>
          <a:off x="177927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2" name="Line 6"/>
        <xdr:cNvSpPr>
          <a:spLocks/>
        </xdr:cNvSpPr>
      </xdr:nvSpPr>
      <xdr:spPr>
        <a:xfrm>
          <a:off x="177927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76866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6866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76866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76866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13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965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zoomScale="90" zoomScaleNormal="90" zoomScaleSheetLayoutView="75" zoomScalePageLayoutView="0" workbookViewId="0" topLeftCell="A74">
      <selection activeCell="A86" sqref="A86:IV88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9" customWidth="1"/>
    <col min="12" max="12" width="7.625" style="9" customWidth="1"/>
    <col min="13" max="18" width="6.75390625" style="9" customWidth="1" outlineLevel="1"/>
    <col min="19" max="19" width="9.75390625" style="9" customWidth="1" outlineLevel="1"/>
    <col min="20" max="20" width="9.25390625" style="9" customWidth="1" outlineLevel="1"/>
    <col min="21" max="21" width="9.00390625" style="1" customWidth="1"/>
    <col min="22" max="16384" width="9.125" style="1" customWidth="1"/>
  </cols>
  <sheetData>
    <row r="1" spans="1:20" ht="24" customHeight="1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22.5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8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8.75" thickBot="1">
      <c r="A4" s="134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s="4" customFormat="1" ht="7.5" hidden="1" thickBot="1">
      <c r="A5" s="3"/>
      <c r="B5" s="3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5" customFormat="1" ht="25.5" customHeight="1">
      <c r="A6" s="138" t="s">
        <v>0</v>
      </c>
      <c r="B6" s="135" t="s">
        <v>30</v>
      </c>
      <c r="C6" s="131" t="s">
        <v>1</v>
      </c>
      <c r="D6" s="131" t="s">
        <v>2</v>
      </c>
      <c r="E6" s="131" t="s">
        <v>3</v>
      </c>
      <c r="F6" s="131" t="s">
        <v>4</v>
      </c>
      <c r="G6" s="131" t="s">
        <v>5</v>
      </c>
      <c r="H6" s="131" t="s">
        <v>6</v>
      </c>
      <c r="I6" s="131" t="s">
        <v>7</v>
      </c>
      <c r="J6" s="131" t="s">
        <v>8</v>
      </c>
      <c r="K6" s="131" t="s">
        <v>20</v>
      </c>
      <c r="L6" s="131" t="s">
        <v>21</v>
      </c>
      <c r="M6" s="131" t="s">
        <v>9</v>
      </c>
      <c r="N6" s="131" t="s">
        <v>10</v>
      </c>
      <c r="O6" s="131" t="s">
        <v>11</v>
      </c>
      <c r="P6" s="131" t="s">
        <v>12</v>
      </c>
      <c r="Q6" s="131" t="s">
        <v>13</v>
      </c>
      <c r="R6" s="131" t="s">
        <v>14</v>
      </c>
      <c r="S6" s="131" t="s">
        <v>27</v>
      </c>
      <c r="T6" s="131" t="s">
        <v>28</v>
      </c>
    </row>
    <row r="7" spans="1:20" s="5" customFormat="1" ht="12.75" customHeight="1">
      <c r="A7" s="139"/>
      <c r="B7" s="136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</row>
    <row r="8" spans="1:21" s="5" customFormat="1" ht="16.5" thickBot="1">
      <c r="A8" s="140"/>
      <c r="B8" s="13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21" t="s">
        <v>29</v>
      </c>
    </row>
    <row r="9" spans="1:21" ht="21" customHeight="1" thickBot="1">
      <c r="A9" s="44">
        <v>1</v>
      </c>
      <c r="B9" s="39" t="s">
        <v>79</v>
      </c>
      <c r="C9" s="24" t="s">
        <v>157</v>
      </c>
      <c r="D9" s="25" t="s">
        <v>158</v>
      </c>
      <c r="E9" s="19">
        <v>268</v>
      </c>
      <c r="F9" s="20">
        <v>210</v>
      </c>
      <c r="G9" s="19">
        <v>247</v>
      </c>
      <c r="H9" s="20">
        <v>200</v>
      </c>
      <c r="I9" s="19">
        <v>247</v>
      </c>
      <c r="J9" s="20">
        <v>255</v>
      </c>
      <c r="K9" s="40">
        <f aca="true" t="shared" si="0" ref="K9:K40">AVERAGE(E9:J9)</f>
        <v>237.83333333333334</v>
      </c>
      <c r="L9" s="19">
        <f aca="true" t="shared" si="1" ref="L9:L40">SUM(E9:J9)</f>
        <v>1427</v>
      </c>
      <c r="M9" s="20">
        <v>214</v>
      </c>
      <c r="N9" s="19">
        <v>183</v>
      </c>
      <c r="O9" s="20">
        <v>138</v>
      </c>
      <c r="P9" s="19">
        <v>211</v>
      </c>
      <c r="Q9" s="20">
        <v>246</v>
      </c>
      <c r="R9" s="19">
        <v>202</v>
      </c>
      <c r="S9" s="34">
        <f aca="true" t="shared" si="2" ref="S9:S40">AVERAGE(E9:J9,M9:R9)</f>
        <v>218.41666666666666</v>
      </c>
      <c r="T9" s="19">
        <f aca="true" t="shared" si="3" ref="T9:T40">SUM(L9:R9)</f>
        <v>2621</v>
      </c>
      <c r="U9" s="120">
        <f>MAX(E9:J31,M9:R31)</f>
        <v>268</v>
      </c>
    </row>
    <row r="10" spans="1:20" ht="21" customHeight="1" thickBot="1">
      <c r="A10" s="45">
        <v>2</v>
      </c>
      <c r="B10" s="42" t="s">
        <v>79</v>
      </c>
      <c r="C10" s="26" t="s">
        <v>149</v>
      </c>
      <c r="D10" s="25" t="s">
        <v>95</v>
      </c>
      <c r="E10" s="21">
        <v>219</v>
      </c>
      <c r="F10" s="22">
        <v>189</v>
      </c>
      <c r="G10" s="21">
        <v>212</v>
      </c>
      <c r="H10" s="22">
        <v>222</v>
      </c>
      <c r="I10" s="21">
        <v>195</v>
      </c>
      <c r="J10" s="22">
        <v>190</v>
      </c>
      <c r="K10" s="40">
        <f t="shared" si="0"/>
        <v>204.5</v>
      </c>
      <c r="L10" s="23">
        <f t="shared" si="1"/>
        <v>1227</v>
      </c>
      <c r="M10" s="22">
        <v>213</v>
      </c>
      <c r="N10" s="21">
        <v>225</v>
      </c>
      <c r="O10" s="22">
        <v>232</v>
      </c>
      <c r="P10" s="21">
        <v>212</v>
      </c>
      <c r="Q10" s="22">
        <v>253</v>
      </c>
      <c r="R10" s="21">
        <v>169</v>
      </c>
      <c r="S10" s="34">
        <f t="shared" si="2"/>
        <v>210.91666666666666</v>
      </c>
      <c r="T10" s="19">
        <f t="shared" si="3"/>
        <v>2531</v>
      </c>
    </row>
    <row r="11" spans="1:20" ht="21" customHeight="1" thickBot="1">
      <c r="A11" s="45">
        <v>3</v>
      </c>
      <c r="B11" s="42" t="s">
        <v>133</v>
      </c>
      <c r="C11" s="26" t="s">
        <v>171</v>
      </c>
      <c r="D11" s="25" t="s">
        <v>163</v>
      </c>
      <c r="E11" s="21">
        <v>180</v>
      </c>
      <c r="F11" s="22">
        <v>200</v>
      </c>
      <c r="G11" s="21">
        <v>233</v>
      </c>
      <c r="H11" s="22">
        <v>201</v>
      </c>
      <c r="I11" s="21">
        <v>170</v>
      </c>
      <c r="J11" s="22">
        <v>213</v>
      </c>
      <c r="K11" s="40">
        <f t="shared" si="0"/>
        <v>199.5</v>
      </c>
      <c r="L11" s="23">
        <f t="shared" si="1"/>
        <v>1197</v>
      </c>
      <c r="M11" s="20">
        <v>171</v>
      </c>
      <c r="N11" s="23">
        <v>204</v>
      </c>
      <c r="O11" s="20">
        <v>245</v>
      </c>
      <c r="P11" s="23">
        <v>236</v>
      </c>
      <c r="Q11" s="20">
        <v>194</v>
      </c>
      <c r="R11" s="23">
        <v>171</v>
      </c>
      <c r="S11" s="34">
        <f t="shared" si="2"/>
        <v>201.5</v>
      </c>
      <c r="T11" s="19">
        <f t="shared" si="3"/>
        <v>2418</v>
      </c>
    </row>
    <row r="12" spans="1:20" ht="21" customHeight="1" thickBot="1">
      <c r="A12" s="44">
        <v>4</v>
      </c>
      <c r="B12" s="43" t="s">
        <v>79</v>
      </c>
      <c r="C12" s="26" t="s">
        <v>54</v>
      </c>
      <c r="D12" s="25" t="s">
        <v>46</v>
      </c>
      <c r="E12" s="21">
        <v>212</v>
      </c>
      <c r="F12" s="22">
        <v>189</v>
      </c>
      <c r="G12" s="21">
        <v>206</v>
      </c>
      <c r="H12" s="22">
        <v>126</v>
      </c>
      <c r="I12" s="21">
        <v>211</v>
      </c>
      <c r="J12" s="22">
        <v>234</v>
      </c>
      <c r="K12" s="40">
        <f t="shared" si="0"/>
        <v>196.33333333333334</v>
      </c>
      <c r="L12" s="23">
        <f t="shared" si="1"/>
        <v>1178</v>
      </c>
      <c r="M12" s="22">
        <v>203</v>
      </c>
      <c r="N12" s="21">
        <v>179</v>
      </c>
      <c r="O12" s="22">
        <v>172</v>
      </c>
      <c r="P12" s="21">
        <v>213</v>
      </c>
      <c r="Q12" s="22">
        <v>223</v>
      </c>
      <c r="R12" s="21">
        <v>238</v>
      </c>
      <c r="S12" s="34">
        <f t="shared" si="2"/>
        <v>200.5</v>
      </c>
      <c r="T12" s="19">
        <f t="shared" si="3"/>
        <v>2406</v>
      </c>
    </row>
    <row r="13" spans="1:20" ht="21" customHeight="1" thickBot="1">
      <c r="A13" s="45">
        <v>5</v>
      </c>
      <c r="B13" s="42"/>
      <c r="C13" s="26" t="s">
        <v>126</v>
      </c>
      <c r="D13" s="25" t="s">
        <v>125</v>
      </c>
      <c r="E13" s="21">
        <v>167</v>
      </c>
      <c r="F13" s="22">
        <v>177</v>
      </c>
      <c r="G13" s="21">
        <v>178</v>
      </c>
      <c r="H13" s="22">
        <v>202</v>
      </c>
      <c r="I13" s="21">
        <v>203</v>
      </c>
      <c r="J13" s="22">
        <v>203</v>
      </c>
      <c r="K13" s="40">
        <f t="shared" si="0"/>
        <v>188.33333333333334</v>
      </c>
      <c r="L13" s="23">
        <f t="shared" si="1"/>
        <v>1130</v>
      </c>
      <c r="M13" s="22">
        <v>203</v>
      </c>
      <c r="N13" s="21">
        <v>173</v>
      </c>
      <c r="O13" s="22">
        <v>225</v>
      </c>
      <c r="P13" s="21">
        <v>233</v>
      </c>
      <c r="Q13" s="22">
        <v>193</v>
      </c>
      <c r="R13" s="21">
        <v>232</v>
      </c>
      <c r="S13" s="34">
        <f t="shared" si="2"/>
        <v>199.08333333333334</v>
      </c>
      <c r="T13" s="19">
        <f t="shared" si="3"/>
        <v>2389</v>
      </c>
    </row>
    <row r="14" spans="1:20" ht="21" customHeight="1" thickBot="1">
      <c r="A14" s="45">
        <v>6</v>
      </c>
      <c r="B14" s="42"/>
      <c r="C14" s="26" t="s">
        <v>76</v>
      </c>
      <c r="D14" s="25" t="s">
        <v>46</v>
      </c>
      <c r="E14" s="21">
        <v>227</v>
      </c>
      <c r="F14" s="22">
        <v>237</v>
      </c>
      <c r="G14" s="21">
        <v>177</v>
      </c>
      <c r="H14" s="22">
        <v>174</v>
      </c>
      <c r="I14" s="21">
        <v>190</v>
      </c>
      <c r="J14" s="22">
        <v>182</v>
      </c>
      <c r="K14" s="40">
        <f t="shared" si="0"/>
        <v>197.83333333333334</v>
      </c>
      <c r="L14" s="23">
        <f t="shared" si="1"/>
        <v>1187</v>
      </c>
      <c r="M14" s="22">
        <v>251</v>
      </c>
      <c r="N14" s="21">
        <v>215</v>
      </c>
      <c r="O14" s="22">
        <v>156</v>
      </c>
      <c r="P14" s="21">
        <v>204</v>
      </c>
      <c r="Q14" s="22">
        <v>171</v>
      </c>
      <c r="R14" s="21">
        <v>204</v>
      </c>
      <c r="S14" s="34">
        <f t="shared" si="2"/>
        <v>199</v>
      </c>
      <c r="T14" s="19">
        <f t="shared" si="3"/>
        <v>2388</v>
      </c>
    </row>
    <row r="15" spans="1:20" ht="21" customHeight="1" thickBot="1">
      <c r="A15" s="44">
        <v>7</v>
      </c>
      <c r="B15" s="43" t="s">
        <v>133</v>
      </c>
      <c r="C15" s="26" t="s">
        <v>162</v>
      </c>
      <c r="D15" s="25" t="s">
        <v>163</v>
      </c>
      <c r="E15" s="21">
        <v>175</v>
      </c>
      <c r="F15" s="22">
        <v>235</v>
      </c>
      <c r="G15" s="21">
        <v>243</v>
      </c>
      <c r="H15" s="22">
        <v>196</v>
      </c>
      <c r="I15" s="21">
        <v>179</v>
      </c>
      <c r="J15" s="22">
        <v>193</v>
      </c>
      <c r="K15" s="40">
        <f t="shared" si="0"/>
        <v>203.5</v>
      </c>
      <c r="L15" s="23">
        <f t="shared" si="1"/>
        <v>1221</v>
      </c>
      <c r="M15" s="22">
        <v>194</v>
      </c>
      <c r="N15" s="21">
        <v>196</v>
      </c>
      <c r="O15" s="22">
        <v>168</v>
      </c>
      <c r="P15" s="21">
        <v>199</v>
      </c>
      <c r="Q15" s="22">
        <v>212</v>
      </c>
      <c r="R15" s="21">
        <v>192</v>
      </c>
      <c r="S15" s="34">
        <f t="shared" si="2"/>
        <v>198.5</v>
      </c>
      <c r="T15" s="19">
        <f t="shared" si="3"/>
        <v>2382</v>
      </c>
    </row>
    <row r="16" spans="1:20" ht="21" customHeight="1" thickBot="1">
      <c r="A16" s="45">
        <v>8</v>
      </c>
      <c r="B16" s="42"/>
      <c r="C16" s="26" t="s">
        <v>122</v>
      </c>
      <c r="D16" s="25" t="s">
        <v>121</v>
      </c>
      <c r="E16" s="21">
        <v>199</v>
      </c>
      <c r="F16" s="22">
        <v>197</v>
      </c>
      <c r="G16" s="21">
        <v>201</v>
      </c>
      <c r="H16" s="22">
        <v>212</v>
      </c>
      <c r="I16" s="21">
        <v>179</v>
      </c>
      <c r="J16" s="22">
        <v>194</v>
      </c>
      <c r="K16" s="40">
        <f t="shared" si="0"/>
        <v>197</v>
      </c>
      <c r="L16" s="23">
        <f t="shared" si="1"/>
        <v>1182</v>
      </c>
      <c r="M16" s="22">
        <v>158</v>
      </c>
      <c r="N16" s="21">
        <v>254</v>
      </c>
      <c r="O16" s="22">
        <v>223</v>
      </c>
      <c r="P16" s="21">
        <v>223</v>
      </c>
      <c r="Q16" s="22">
        <v>195</v>
      </c>
      <c r="R16" s="21">
        <v>142</v>
      </c>
      <c r="S16" s="34">
        <f t="shared" si="2"/>
        <v>198.08333333333334</v>
      </c>
      <c r="T16" s="19">
        <f t="shared" si="3"/>
        <v>2377</v>
      </c>
    </row>
    <row r="17" spans="1:20" ht="21" customHeight="1" thickBot="1">
      <c r="A17" s="41">
        <v>9</v>
      </c>
      <c r="B17" s="42"/>
      <c r="C17" s="26" t="s">
        <v>75</v>
      </c>
      <c r="D17" s="25" t="s">
        <v>46</v>
      </c>
      <c r="E17" s="21">
        <v>191</v>
      </c>
      <c r="F17" s="22">
        <v>191</v>
      </c>
      <c r="G17" s="21">
        <v>190</v>
      </c>
      <c r="H17" s="22">
        <v>160</v>
      </c>
      <c r="I17" s="21">
        <v>202</v>
      </c>
      <c r="J17" s="22">
        <v>225</v>
      </c>
      <c r="K17" s="40">
        <f t="shared" si="0"/>
        <v>193.16666666666666</v>
      </c>
      <c r="L17" s="23">
        <f t="shared" si="1"/>
        <v>1159</v>
      </c>
      <c r="M17" s="22">
        <v>192</v>
      </c>
      <c r="N17" s="21">
        <v>199</v>
      </c>
      <c r="O17" s="22">
        <v>243</v>
      </c>
      <c r="P17" s="21">
        <v>200</v>
      </c>
      <c r="Q17" s="22">
        <v>146</v>
      </c>
      <c r="R17" s="21">
        <v>225</v>
      </c>
      <c r="S17" s="34">
        <f t="shared" si="2"/>
        <v>197</v>
      </c>
      <c r="T17" s="19">
        <f t="shared" si="3"/>
        <v>2364</v>
      </c>
    </row>
    <row r="18" spans="1:20" ht="21" customHeight="1" thickBot="1">
      <c r="A18" s="38">
        <v>10</v>
      </c>
      <c r="B18" s="43" t="s">
        <v>79</v>
      </c>
      <c r="C18" s="27" t="s">
        <v>170</v>
      </c>
      <c r="D18" s="25" t="s">
        <v>163</v>
      </c>
      <c r="E18" s="21">
        <v>215</v>
      </c>
      <c r="F18" s="22">
        <v>191</v>
      </c>
      <c r="G18" s="21">
        <v>183</v>
      </c>
      <c r="H18" s="22">
        <v>190</v>
      </c>
      <c r="I18" s="21">
        <v>184</v>
      </c>
      <c r="J18" s="22">
        <v>172</v>
      </c>
      <c r="K18" s="40">
        <f t="shared" si="0"/>
        <v>189.16666666666666</v>
      </c>
      <c r="L18" s="23">
        <f t="shared" si="1"/>
        <v>1135</v>
      </c>
      <c r="M18" s="22">
        <v>204</v>
      </c>
      <c r="N18" s="21">
        <v>213</v>
      </c>
      <c r="O18" s="22">
        <v>230</v>
      </c>
      <c r="P18" s="21">
        <v>209</v>
      </c>
      <c r="Q18" s="22">
        <v>192</v>
      </c>
      <c r="R18" s="21">
        <v>178</v>
      </c>
      <c r="S18" s="34">
        <f t="shared" si="2"/>
        <v>196.75</v>
      </c>
      <c r="T18" s="19">
        <f t="shared" si="3"/>
        <v>2361</v>
      </c>
    </row>
    <row r="19" spans="1:20" ht="21" customHeight="1" thickBot="1">
      <c r="A19" s="41">
        <v>11</v>
      </c>
      <c r="B19" s="42"/>
      <c r="C19" s="26" t="s">
        <v>73</v>
      </c>
      <c r="D19" s="25" t="s">
        <v>72</v>
      </c>
      <c r="E19" s="21">
        <v>211</v>
      </c>
      <c r="F19" s="22">
        <v>137</v>
      </c>
      <c r="G19" s="21">
        <v>185</v>
      </c>
      <c r="H19" s="22">
        <v>229</v>
      </c>
      <c r="I19" s="21">
        <v>183</v>
      </c>
      <c r="J19" s="22">
        <v>190</v>
      </c>
      <c r="K19" s="40">
        <f t="shared" si="0"/>
        <v>189.16666666666666</v>
      </c>
      <c r="L19" s="23">
        <f t="shared" si="1"/>
        <v>1135</v>
      </c>
      <c r="M19" s="22">
        <v>182</v>
      </c>
      <c r="N19" s="21">
        <v>192</v>
      </c>
      <c r="O19" s="22">
        <v>204</v>
      </c>
      <c r="P19" s="21">
        <v>210</v>
      </c>
      <c r="Q19" s="22">
        <v>216</v>
      </c>
      <c r="R19" s="21">
        <v>204</v>
      </c>
      <c r="S19" s="34">
        <f t="shared" si="2"/>
        <v>195.25</v>
      </c>
      <c r="T19" s="19">
        <f t="shared" si="3"/>
        <v>2343</v>
      </c>
    </row>
    <row r="20" spans="1:20" ht="21" customHeight="1" thickBot="1">
      <c r="A20" s="41">
        <v>12</v>
      </c>
      <c r="B20" s="42"/>
      <c r="C20" s="26" t="s">
        <v>153</v>
      </c>
      <c r="D20" s="25" t="s">
        <v>47</v>
      </c>
      <c r="E20" s="21">
        <v>181</v>
      </c>
      <c r="F20" s="22">
        <v>247</v>
      </c>
      <c r="G20" s="21">
        <v>220</v>
      </c>
      <c r="H20" s="22">
        <v>198</v>
      </c>
      <c r="I20" s="21">
        <v>167</v>
      </c>
      <c r="J20" s="22">
        <v>157</v>
      </c>
      <c r="K20" s="40">
        <f t="shared" si="0"/>
        <v>195</v>
      </c>
      <c r="L20" s="23">
        <f t="shared" si="1"/>
        <v>1170</v>
      </c>
      <c r="M20" s="22">
        <v>196</v>
      </c>
      <c r="N20" s="21">
        <v>208</v>
      </c>
      <c r="O20" s="22">
        <v>193</v>
      </c>
      <c r="P20" s="21">
        <v>174</v>
      </c>
      <c r="Q20" s="22">
        <v>185</v>
      </c>
      <c r="R20" s="21">
        <v>192</v>
      </c>
      <c r="S20" s="34">
        <f t="shared" si="2"/>
        <v>193.16666666666666</v>
      </c>
      <c r="T20" s="19">
        <f t="shared" si="3"/>
        <v>2318</v>
      </c>
    </row>
    <row r="21" spans="1:20" ht="21" customHeight="1" thickBot="1">
      <c r="A21" s="38">
        <v>13</v>
      </c>
      <c r="B21" s="43" t="s">
        <v>133</v>
      </c>
      <c r="C21" s="26" t="s">
        <v>164</v>
      </c>
      <c r="D21" s="25" t="s">
        <v>163</v>
      </c>
      <c r="E21" s="21">
        <v>169</v>
      </c>
      <c r="F21" s="22">
        <v>234</v>
      </c>
      <c r="G21" s="21">
        <v>221</v>
      </c>
      <c r="H21" s="22">
        <v>150</v>
      </c>
      <c r="I21" s="21">
        <v>211</v>
      </c>
      <c r="J21" s="22">
        <v>236</v>
      </c>
      <c r="K21" s="40">
        <f t="shared" si="0"/>
        <v>203.5</v>
      </c>
      <c r="L21" s="23">
        <f t="shared" si="1"/>
        <v>1221</v>
      </c>
      <c r="M21" s="22">
        <v>195</v>
      </c>
      <c r="N21" s="21">
        <v>209</v>
      </c>
      <c r="O21" s="22">
        <v>178</v>
      </c>
      <c r="P21" s="21">
        <v>171</v>
      </c>
      <c r="Q21" s="22">
        <v>157</v>
      </c>
      <c r="R21" s="21">
        <v>185</v>
      </c>
      <c r="S21" s="34">
        <f t="shared" si="2"/>
        <v>193</v>
      </c>
      <c r="T21" s="19">
        <f t="shared" si="3"/>
        <v>2316</v>
      </c>
    </row>
    <row r="22" spans="1:20" ht="21" customHeight="1" thickBot="1">
      <c r="A22" s="41">
        <v>14</v>
      </c>
      <c r="B22" s="42"/>
      <c r="C22" s="26" t="s">
        <v>71</v>
      </c>
      <c r="D22" s="25" t="s">
        <v>72</v>
      </c>
      <c r="E22" s="21">
        <v>179</v>
      </c>
      <c r="F22" s="22">
        <v>195</v>
      </c>
      <c r="G22" s="21">
        <v>186</v>
      </c>
      <c r="H22" s="22">
        <v>195</v>
      </c>
      <c r="I22" s="21">
        <v>218</v>
      </c>
      <c r="J22" s="22">
        <v>162</v>
      </c>
      <c r="K22" s="40">
        <f t="shared" si="0"/>
        <v>189.16666666666666</v>
      </c>
      <c r="L22" s="23">
        <f t="shared" si="1"/>
        <v>1135</v>
      </c>
      <c r="M22" s="22">
        <v>218</v>
      </c>
      <c r="N22" s="21">
        <v>189</v>
      </c>
      <c r="O22" s="22">
        <v>221</v>
      </c>
      <c r="P22" s="21">
        <v>203</v>
      </c>
      <c r="Q22" s="22">
        <v>194</v>
      </c>
      <c r="R22" s="21">
        <v>153</v>
      </c>
      <c r="S22" s="34">
        <f t="shared" si="2"/>
        <v>192.75</v>
      </c>
      <c r="T22" s="19">
        <f t="shared" si="3"/>
        <v>2313</v>
      </c>
    </row>
    <row r="23" spans="1:20" ht="21" customHeight="1" thickBot="1">
      <c r="A23" s="41">
        <v>15</v>
      </c>
      <c r="B23" s="42"/>
      <c r="C23" s="26" t="s">
        <v>168</v>
      </c>
      <c r="D23" s="25" t="s">
        <v>107</v>
      </c>
      <c r="E23" s="21">
        <v>182</v>
      </c>
      <c r="F23" s="22">
        <v>182</v>
      </c>
      <c r="G23" s="21">
        <v>227</v>
      </c>
      <c r="H23" s="22">
        <v>205</v>
      </c>
      <c r="I23" s="21">
        <v>189</v>
      </c>
      <c r="J23" s="22">
        <v>212</v>
      </c>
      <c r="K23" s="40">
        <f t="shared" si="0"/>
        <v>199.5</v>
      </c>
      <c r="L23" s="23">
        <f t="shared" si="1"/>
        <v>1197</v>
      </c>
      <c r="M23" s="22">
        <v>166</v>
      </c>
      <c r="N23" s="21">
        <v>164</v>
      </c>
      <c r="O23" s="22">
        <v>173</v>
      </c>
      <c r="P23" s="21">
        <v>192</v>
      </c>
      <c r="Q23" s="22">
        <v>242</v>
      </c>
      <c r="R23" s="21">
        <v>173</v>
      </c>
      <c r="S23" s="34">
        <f t="shared" si="2"/>
        <v>192.25</v>
      </c>
      <c r="T23" s="19">
        <f t="shared" si="3"/>
        <v>2307</v>
      </c>
    </row>
    <row r="24" spans="1:20" ht="21" customHeight="1" thickBot="1">
      <c r="A24" s="38">
        <v>16</v>
      </c>
      <c r="B24" s="42" t="s">
        <v>79</v>
      </c>
      <c r="C24" s="26" t="s">
        <v>172</v>
      </c>
      <c r="D24" s="25" t="s">
        <v>163</v>
      </c>
      <c r="E24" s="21">
        <v>158</v>
      </c>
      <c r="F24" s="22">
        <v>227</v>
      </c>
      <c r="G24" s="21">
        <v>174</v>
      </c>
      <c r="H24" s="22">
        <v>179</v>
      </c>
      <c r="I24" s="21">
        <v>189</v>
      </c>
      <c r="J24" s="22">
        <v>173</v>
      </c>
      <c r="K24" s="40">
        <f t="shared" si="0"/>
        <v>183.33333333333334</v>
      </c>
      <c r="L24" s="23">
        <f t="shared" si="1"/>
        <v>1100</v>
      </c>
      <c r="M24" s="22">
        <v>186</v>
      </c>
      <c r="N24" s="21">
        <v>181</v>
      </c>
      <c r="O24" s="22">
        <v>221</v>
      </c>
      <c r="P24" s="21">
        <v>203</v>
      </c>
      <c r="Q24" s="22">
        <v>207</v>
      </c>
      <c r="R24" s="21">
        <v>201</v>
      </c>
      <c r="S24" s="34">
        <f t="shared" si="2"/>
        <v>191.58333333333334</v>
      </c>
      <c r="T24" s="19">
        <f t="shared" si="3"/>
        <v>2299</v>
      </c>
    </row>
    <row r="25" spans="1:20" ht="21" customHeight="1" thickBot="1">
      <c r="A25" s="41">
        <v>17</v>
      </c>
      <c r="B25" s="43"/>
      <c r="C25" s="26" t="s">
        <v>119</v>
      </c>
      <c r="D25" s="25" t="s">
        <v>47</v>
      </c>
      <c r="E25" s="21">
        <v>226</v>
      </c>
      <c r="F25" s="22">
        <v>184</v>
      </c>
      <c r="G25" s="21">
        <v>202</v>
      </c>
      <c r="H25" s="22">
        <v>179</v>
      </c>
      <c r="I25" s="21">
        <v>214</v>
      </c>
      <c r="J25" s="22">
        <v>172</v>
      </c>
      <c r="K25" s="40">
        <f t="shared" si="0"/>
        <v>196.16666666666666</v>
      </c>
      <c r="L25" s="23">
        <f t="shared" si="1"/>
        <v>1177</v>
      </c>
      <c r="M25" s="22">
        <v>178</v>
      </c>
      <c r="N25" s="21">
        <v>203</v>
      </c>
      <c r="O25" s="22">
        <v>191</v>
      </c>
      <c r="P25" s="21">
        <v>177</v>
      </c>
      <c r="Q25" s="22">
        <v>163</v>
      </c>
      <c r="R25" s="21">
        <v>200</v>
      </c>
      <c r="S25" s="34">
        <f t="shared" si="2"/>
        <v>190.75</v>
      </c>
      <c r="T25" s="19">
        <f t="shared" si="3"/>
        <v>2289</v>
      </c>
    </row>
    <row r="26" spans="1:20" ht="21" customHeight="1" thickBot="1">
      <c r="A26" s="41">
        <v>18</v>
      </c>
      <c r="B26" s="42"/>
      <c r="C26" s="26" t="s">
        <v>155</v>
      </c>
      <c r="D26" s="25" t="s">
        <v>95</v>
      </c>
      <c r="E26" s="21">
        <v>197</v>
      </c>
      <c r="F26" s="22">
        <v>212</v>
      </c>
      <c r="G26" s="21">
        <v>193</v>
      </c>
      <c r="H26" s="22">
        <v>161</v>
      </c>
      <c r="I26" s="21">
        <v>190</v>
      </c>
      <c r="J26" s="22">
        <v>153</v>
      </c>
      <c r="K26" s="40">
        <f t="shared" si="0"/>
        <v>184.33333333333334</v>
      </c>
      <c r="L26" s="23">
        <f t="shared" si="1"/>
        <v>1106</v>
      </c>
      <c r="M26" s="22">
        <v>183</v>
      </c>
      <c r="N26" s="21">
        <v>212</v>
      </c>
      <c r="O26" s="22">
        <v>172</v>
      </c>
      <c r="P26" s="21">
        <v>204</v>
      </c>
      <c r="Q26" s="22">
        <v>193</v>
      </c>
      <c r="R26" s="21">
        <v>213</v>
      </c>
      <c r="S26" s="34">
        <f t="shared" si="2"/>
        <v>190.25</v>
      </c>
      <c r="T26" s="19">
        <f t="shared" si="3"/>
        <v>2283</v>
      </c>
    </row>
    <row r="27" spans="1:20" ht="21" customHeight="1" thickBot="1">
      <c r="A27" s="38">
        <v>19</v>
      </c>
      <c r="B27" s="42" t="s">
        <v>79</v>
      </c>
      <c r="C27" s="26" t="s">
        <v>148</v>
      </c>
      <c r="D27" s="25" t="s">
        <v>95</v>
      </c>
      <c r="E27" s="21">
        <v>182</v>
      </c>
      <c r="F27" s="22">
        <v>181</v>
      </c>
      <c r="G27" s="21">
        <v>190</v>
      </c>
      <c r="H27" s="22">
        <v>212</v>
      </c>
      <c r="I27" s="21">
        <v>178</v>
      </c>
      <c r="J27" s="22">
        <v>168</v>
      </c>
      <c r="K27" s="40">
        <f t="shared" si="0"/>
        <v>185.16666666666666</v>
      </c>
      <c r="L27" s="23">
        <f t="shared" si="1"/>
        <v>1111</v>
      </c>
      <c r="M27" s="22">
        <v>227</v>
      </c>
      <c r="N27" s="21">
        <v>184</v>
      </c>
      <c r="O27" s="22">
        <v>197</v>
      </c>
      <c r="P27" s="21">
        <v>182</v>
      </c>
      <c r="Q27" s="22">
        <v>158</v>
      </c>
      <c r="R27" s="21">
        <v>224</v>
      </c>
      <c r="S27" s="34">
        <f t="shared" si="2"/>
        <v>190.25</v>
      </c>
      <c r="T27" s="19">
        <f t="shared" si="3"/>
        <v>2283</v>
      </c>
    </row>
    <row r="28" spans="1:20" ht="21" customHeight="1" thickBot="1">
      <c r="A28" s="41">
        <v>20</v>
      </c>
      <c r="B28" s="43" t="s">
        <v>79</v>
      </c>
      <c r="C28" s="26" t="s">
        <v>57</v>
      </c>
      <c r="D28" s="25" t="s">
        <v>46</v>
      </c>
      <c r="E28" s="21">
        <v>173</v>
      </c>
      <c r="F28" s="22">
        <v>180</v>
      </c>
      <c r="G28" s="21">
        <v>172</v>
      </c>
      <c r="H28" s="22">
        <v>225</v>
      </c>
      <c r="I28" s="21">
        <v>202</v>
      </c>
      <c r="J28" s="22">
        <v>182</v>
      </c>
      <c r="K28" s="40">
        <f t="shared" si="0"/>
        <v>189</v>
      </c>
      <c r="L28" s="23">
        <f t="shared" si="1"/>
        <v>1134</v>
      </c>
      <c r="M28" s="22">
        <v>201</v>
      </c>
      <c r="N28" s="21">
        <v>225</v>
      </c>
      <c r="O28" s="22">
        <v>188</v>
      </c>
      <c r="P28" s="21">
        <v>159</v>
      </c>
      <c r="Q28" s="22">
        <v>191</v>
      </c>
      <c r="R28" s="21">
        <v>164</v>
      </c>
      <c r="S28" s="34">
        <f t="shared" si="2"/>
        <v>188.5</v>
      </c>
      <c r="T28" s="19">
        <f t="shared" si="3"/>
        <v>2262</v>
      </c>
    </row>
    <row r="29" spans="1:20" ht="21" customHeight="1" thickBot="1">
      <c r="A29" s="41">
        <v>21</v>
      </c>
      <c r="B29" s="42"/>
      <c r="C29" s="26" t="s">
        <v>117</v>
      </c>
      <c r="D29" s="25" t="s">
        <v>46</v>
      </c>
      <c r="E29" s="21">
        <v>159</v>
      </c>
      <c r="F29" s="22">
        <v>202</v>
      </c>
      <c r="G29" s="21">
        <v>189</v>
      </c>
      <c r="H29" s="22">
        <v>164</v>
      </c>
      <c r="I29" s="21">
        <v>159</v>
      </c>
      <c r="J29" s="22">
        <v>178</v>
      </c>
      <c r="K29" s="40">
        <f t="shared" si="0"/>
        <v>175.16666666666666</v>
      </c>
      <c r="L29" s="23">
        <f t="shared" si="1"/>
        <v>1051</v>
      </c>
      <c r="M29" s="22">
        <v>175</v>
      </c>
      <c r="N29" s="21">
        <v>166</v>
      </c>
      <c r="O29" s="22">
        <v>192</v>
      </c>
      <c r="P29" s="21">
        <v>223</v>
      </c>
      <c r="Q29" s="22">
        <v>232</v>
      </c>
      <c r="R29" s="21">
        <v>221</v>
      </c>
      <c r="S29" s="34">
        <f t="shared" si="2"/>
        <v>188.33333333333334</v>
      </c>
      <c r="T29" s="19">
        <f t="shared" si="3"/>
        <v>2260</v>
      </c>
    </row>
    <row r="30" spans="1:20" ht="21" customHeight="1" thickBot="1">
      <c r="A30" s="38">
        <v>22</v>
      </c>
      <c r="B30" s="42"/>
      <c r="C30" s="26" t="s">
        <v>161</v>
      </c>
      <c r="D30" s="25" t="s">
        <v>95</v>
      </c>
      <c r="E30" s="21">
        <v>191</v>
      </c>
      <c r="F30" s="22">
        <v>199</v>
      </c>
      <c r="G30" s="21">
        <v>212</v>
      </c>
      <c r="H30" s="22">
        <v>169</v>
      </c>
      <c r="I30" s="21">
        <v>178</v>
      </c>
      <c r="J30" s="22">
        <v>169</v>
      </c>
      <c r="K30" s="40">
        <f t="shared" si="0"/>
        <v>186.33333333333334</v>
      </c>
      <c r="L30" s="23">
        <f t="shared" si="1"/>
        <v>1118</v>
      </c>
      <c r="M30" s="22">
        <v>200</v>
      </c>
      <c r="N30" s="21">
        <v>194</v>
      </c>
      <c r="O30" s="22">
        <v>195</v>
      </c>
      <c r="P30" s="21">
        <v>175</v>
      </c>
      <c r="Q30" s="22">
        <v>200</v>
      </c>
      <c r="R30" s="21">
        <v>176</v>
      </c>
      <c r="S30" s="34">
        <f t="shared" si="2"/>
        <v>188.16666666666666</v>
      </c>
      <c r="T30" s="19">
        <f t="shared" si="3"/>
        <v>2258</v>
      </c>
    </row>
    <row r="31" spans="1:20" ht="21" customHeight="1" thickBot="1">
      <c r="A31" s="41">
        <v>23</v>
      </c>
      <c r="B31" s="42"/>
      <c r="C31" s="26" t="s">
        <v>143</v>
      </c>
      <c r="D31" s="25" t="s">
        <v>47</v>
      </c>
      <c r="E31" s="21">
        <v>176</v>
      </c>
      <c r="F31" s="22">
        <v>180</v>
      </c>
      <c r="G31" s="21">
        <v>181</v>
      </c>
      <c r="H31" s="22">
        <v>173</v>
      </c>
      <c r="I31" s="21">
        <v>218</v>
      </c>
      <c r="J31" s="22">
        <v>169</v>
      </c>
      <c r="K31" s="40">
        <f t="shared" si="0"/>
        <v>182.83333333333334</v>
      </c>
      <c r="L31" s="23">
        <f t="shared" si="1"/>
        <v>1097</v>
      </c>
      <c r="M31" s="73">
        <v>156</v>
      </c>
      <c r="N31" s="21">
        <v>239</v>
      </c>
      <c r="O31" s="22">
        <v>168</v>
      </c>
      <c r="P31" s="21">
        <v>230</v>
      </c>
      <c r="Q31" s="22">
        <v>164</v>
      </c>
      <c r="R31" s="21">
        <v>202</v>
      </c>
      <c r="S31" s="34">
        <f t="shared" si="2"/>
        <v>188</v>
      </c>
      <c r="T31" s="19">
        <f t="shared" si="3"/>
        <v>2256</v>
      </c>
    </row>
    <row r="32" spans="1:20" ht="21" customHeight="1" thickBot="1">
      <c r="A32" s="41">
        <v>24</v>
      </c>
      <c r="B32" s="42"/>
      <c r="C32" s="26" t="s">
        <v>113</v>
      </c>
      <c r="D32" s="25" t="s">
        <v>46</v>
      </c>
      <c r="E32" s="21">
        <v>187</v>
      </c>
      <c r="F32" s="22">
        <v>189</v>
      </c>
      <c r="G32" s="21">
        <v>186</v>
      </c>
      <c r="H32" s="22">
        <v>194</v>
      </c>
      <c r="I32" s="21">
        <v>171</v>
      </c>
      <c r="J32" s="22">
        <v>188</v>
      </c>
      <c r="K32" s="40">
        <f t="shared" si="0"/>
        <v>185.83333333333334</v>
      </c>
      <c r="L32" s="23">
        <f t="shared" si="1"/>
        <v>1115</v>
      </c>
      <c r="M32" s="73">
        <v>161</v>
      </c>
      <c r="N32" s="21">
        <v>195</v>
      </c>
      <c r="O32" s="22">
        <v>201</v>
      </c>
      <c r="P32" s="21">
        <v>188</v>
      </c>
      <c r="Q32" s="22">
        <v>211</v>
      </c>
      <c r="R32" s="21">
        <v>182</v>
      </c>
      <c r="S32" s="34">
        <f t="shared" si="2"/>
        <v>187.75</v>
      </c>
      <c r="T32" s="19">
        <f t="shared" si="3"/>
        <v>2253</v>
      </c>
    </row>
    <row r="33" spans="1:20" ht="21" customHeight="1" thickBot="1">
      <c r="A33" s="38">
        <v>25</v>
      </c>
      <c r="B33" s="42"/>
      <c r="C33" s="26" t="s">
        <v>128</v>
      </c>
      <c r="D33" s="25" t="s">
        <v>129</v>
      </c>
      <c r="E33" s="21">
        <v>210</v>
      </c>
      <c r="F33" s="22">
        <v>169</v>
      </c>
      <c r="G33" s="21">
        <v>182</v>
      </c>
      <c r="H33" s="22">
        <v>193</v>
      </c>
      <c r="I33" s="21">
        <v>202</v>
      </c>
      <c r="J33" s="22">
        <v>186</v>
      </c>
      <c r="K33" s="40">
        <f t="shared" si="0"/>
        <v>190.33333333333334</v>
      </c>
      <c r="L33" s="23">
        <f t="shared" si="1"/>
        <v>1142</v>
      </c>
      <c r="M33" s="73">
        <v>171</v>
      </c>
      <c r="N33" s="21">
        <v>181</v>
      </c>
      <c r="O33" s="22">
        <v>187</v>
      </c>
      <c r="P33" s="21">
        <v>193</v>
      </c>
      <c r="Q33" s="22">
        <v>201</v>
      </c>
      <c r="R33" s="21">
        <v>177</v>
      </c>
      <c r="S33" s="34">
        <f t="shared" si="2"/>
        <v>187.66666666666666</v>
      </c>
      <c r="T33" s="19">
        <f t="shared" si="3"/>
        <v>2252</v>
      </c>
    </row>
    <row r="34" spans="1:20" ht="21" customHeight="1" thickBot="1">
      <c r="A34" s="41">
        <v>26</v>
      </c>
      <c r="B34" s="42"/>
      <c r="C34" s="26" t="s">
        <v>145</v>
      </c>
      <c r="D34" s="25" t="s">
        <v>129</v>
      </c>
      <c r="E34" s="21">
        <v>224</v>
      </c>
      <c r="F34" s="22">
        <v>198</v>
      </c>
      <c r="G34" s="21">
        <v>176</v>
      </c>
      <c r="H34" s="22">
        <v>203</v>
      </c>
      <c r="I34" s="21">
        <v>169</v>
      </c>
      <c r="J34" s="22">
        <v>209</v>
      </c>
      <c r="K34" s="40">
        <f t="shared" si="0"/>
        <v>196.5</v>
      </c>
      <c r="L34" s="23">
        <f t="shared" si="1"/>
        <v>1179</v>
      </c>
      <c r="M34" s="73">
        <v>196</v>
      </c>
      <c r="N34" s="21">
        <v>156</v>
      </c>
      <c r="O34" s="22">
        <v>170</v>
      </c>
      <c r="P34" s="21">
        <v>201</v>
      </c>
      <c r="Q34" s="22">
        <v>159</v>
      </c>
      <c r="R34" s="21">
        <v>191</v>
      </c>
      <c r="S34" s="34">
        <f t="shared" si="2"/>
        <v>187.66666666666666</v>
      </c>
      <c r="T34" s="19">
        <f t="shared" si="3"/>
        <v>2252</v>
      </c>
    </row>
    <row r="35" spans="1:20" ht="21" customHeight="1" thickBot="1">
      <c r="A35" s="41">
        <v>27</v>
      </c>
      <c r="B35" s="42"/>
      <c r="C35" s="26" t="s">
        <v>78</v>
      </c>
      <c r="D35" s="25" t="s">
        <v>72</v>
      </c>
      <c r="E35" s="21">
        <v>192</v>
      </c>
      <c r="F35" s="22">
        <v>245</v>
      </c>
      <c r="G35" s="21">
        <v>180</v>
      </c>
      <c r="H35" s="22">
        <v>202</v>
      </c>
      <c r="I35" s="21">
        <v>157</v>
      </c>
      <c r="J35" s="22">
        <v>211</v>
      </c>
      <c r="K35" s="40">
        <f t="shared" si="0"/>
        <v>197.83333333333334</v>
      </c>
      <c r="L35" s="23">
        <f t="shared" si="1"/>
        <v>1187</v>
      </c>
      <c r="M35" s="73">
        <v>189</v>
      </c>
      <c r="N35" s="21">
        <v>177</v>
      </c>
      <c r="O35" s="22">
        <v>179</v>
      </c>
      <c r="P35" s="21">
        <v>193</v>
      </c>
      <c r="Q35" s="22">
        <v>161</v>
      </c>
      <c r="R35" s="21">
        <v>157</v>
      </c>
      <c r="S35" s="34">
        <f t="shared" si="2"/>
        <v>186.91666666666666</v>
      </c>
      <c r="T35" s="19">
        <f t="shared" si="3"/>
        <v>2243</v>
      </c>
    </row>
    <row r="36" spans="1:20" ht="21" customHeight="1" thickBot="1">
      <c r="A36" s="38">
        <v>28</v>
      </c>
      <c r="B36" s="42"/>
      <c r="C36" s="26" t="s">
        <v>118</v>
      </c>
      <c r="D36" s="25" t="s">
        <v>46</v>
      </c>
      <c r="E36" s="21">
        <v>193</v>
      </c>
      <c r="F36" s="22">
        <v>178</v>
      </c>
      <c r="G36" s="21">
        <v>184</v>
      </c>
      <c r="H36" s="22">
        <v>176</v>
      </c>
      <c r="I36" s="21">
        <v>178</v>
      </c>
      <c r="J36" s="22">
        <v>185</v>
      </c>
      <c r="K36" s="40">
        <f t="shared" si="0"/>
        <v>182.33333333333334</v>
      </c>
      <c r="L36" s="23">
        <f t="shared" si="1"/>
        <v>1094</v>
      </c>
      <c r="M36" s="73">
        <v>179</v>
      </c>
      <c r="N36" s="21">
        <v>184</v>
      </c>
      <c r="O36" s="22">
        <v>190</v>
      </c>
      <c r="P36" s="21">
        <v>243</v>
      </c>
      <c r="Q36" s="22">
        <v>167</v>
      </c>
      <c r="R36" s="21">
        <v>185</v>
      </c>
      <c r="S36" s="34">
        <f t="shared" si="2"/>
        <v>186.83333333333334</v>
      </c>
      <c r="T36" s="19">
        <f t="shared" si="3"/>
        <v>2242</v>
      </c>
    </row>
    <row r="37" spans="1:20" ht="21" customHeight="1" thickBot="1">
      <c r="A37" s="41">
        <v>29</v>
      </c>
      <c r="B37" s="42"/>
      <c r="C37" s="26" t="s">
        <v>156</v>
      </c>
      <c r="D37" s="25" t="s">
        <v>95</v>
      </c>
      <c r="E37" s="21">
        <v>175</v>
      </c>
      <c r="F37" s="22">
        <v>189</v>
      </c>
      <c r="G37" s="21">
        <v>132</v>
      </c>
      <c r="H37" s="22">
        <v>164</v>
      </c>
      <c r="I37" s="21">
        <v>194</v>
      </c>
      <c r="J37" s="22">
        <v>223</v>
      </c>
      <c r="K37" s="40">
        <f t="shared" si="0"/>
        <v>179.5</v>
      </c>
      <c r="L37" s="23">
        <f t="shared" si="1"/>
        <v>1077</v>
      </c>
      <c r="M37" s="73">
        <v>179</v>
      </c>
      <c r="N37" s="21">
        <v>167</v>
      </c>
      <c r="O37" s="22">
        <v>245</v>
      </c>
      <c r="P37" s="21">
        <v>196</v>
      </c>
      <c r="Q37" s="22">
        <v>191</v>
      </c>
      <c r="R37" s="21">
        <v>184</v>
      </c>
      <c r="S37" s="34">
        <f t="shared" si="2"/>
        <v>186.58333333333334</v>
      </c>
      <c r="T37" s="19">
        <f t="shared" si="3"/>
        <v>2239</v>
      </c>
    </row>
    <row r="38" spans="1:20" ht="21" customHeight="1" thickBot="1">
      <c r="A38" s="41">
        <v>30</v>
      </c>
      <c r="B38" s="42"/>
      <c r="C38" s="26" t="s">
        <v>82</v>
      </c>
      <c r="D38" s="25" t="s">
        <v>47</v>
      </c>
      <c r="E38" s="21">
        <v>235</v>
      </c>
      <c r="F38" s="22">
        <v>203</v>
      </c>
      <c r="G38" s="21">
        <v>141</v>
      </c>
      <c r="H38" s="22">
        <v>181</v>
      </c>
      <c r="I38" s="21">
        <v>136</v>
      </c>
      <c r="J38" s="22">
        <v>248</v>
      </c>
      <c r="K38" s="40">
        <f t="shared" si="0"/>
        <v>190.66666666666666</v>
      </c>
      <c r="L38" s="23">
        <f t="shared" si="1"/>
        <v>1144</v>
      </c>
      <c r="M38" s="73">
        <v>179</v>
      </c>
      <c r="N38" s="21">
        <v>130</v>
      </c>
      <c r="O38" s="22">
        <v>210</v>
      </c>
      <c r="P38" s="21">
        <v>137</v>
      </c>
      <c r="Q38" s="22">
        <v>224</v>
      </c>
      <c r="R38" s="21">
        <v>210</v>
      </c>
      <c r="S38" s="34">
        <f t="shared" si="2"/>
        <v>186.16666666666666</v>
      </c>
      <c r="T38" s="19">
        <f t="shared" si="3"/>
        <v>2234</v>
      </c>
    </row>
    <row r="39" spans="1:20" ht="21" customHeight="1" thickBot="1">
      <c r="A39" s="38">
        <v>31</v>
      </c>
      <c r="B39" s="42"/>
      <c r="C39" s="26" t="s">
        <v>49</v>
      </c>
      <c r="D39" s="25" t="s">
        <v>47</v>
      </c>
      <c r="E39" s="21">
        <v>171</v>
      </c>
      <c r="F39" s="22">
        <v>189</v>
      </c>
      <c r="G39" s="21">
        <v>196</v>
      </c>
      <c r="H39" s="22">
        <v>208</v>
      </c>
      <c r="I39" s="21">
        <v>204</v>
      </c>
      <c r="J39" s="22">
        <v>149</v>
      </c>
      <c r="K39" s="40">
        <f t="shared" si="0"/>
        <v>186.16666666666666</v>
      </c>
      <c r="L39" s="23">
        <f t="shared" si="1"/>
        <v>1117</v>
      </c>
      <c r="M39" s="73">
        <v>170</v>
      </c>
      <c r="N39" s="21">
        <v>210</v>
      </c>
      <c r="O39" s="22">
        <v>184</v>
      </c>
      <c r="P39" s="21">
        <v>160</v>
      </c>
      <c r="Q39" s="22">
        <v>178</v>
      </c>
      <c r="R39" s="21">
        <v>210</v>
      </c>
      <c r="S39" s="34">
        <f t="shared" si="2"/>
        <v>185.75</v>
      </c>
      <c r="T39" s="19">
        <f t="shared" si="3"/>
        <v>2229</v>
      </c>
    </row>
    <row r="40" spans="1:20" ht="21" customHeight="1" thickBot="1">
      <c r="A40" s="41">
        <v>32</v>
      </c>
      <c r="B40" s="42"/>
      <c r="C40" s="26" t="s">
        <v>159</v>
      </c>
      <c r="D40" s="25" t="s">
        <v>139</v>
      </c>
      <c r="E40" s="21">
        <v>181</v>
      </c>
      <c r="F40" s="22">
        <v>157</v>
      </c>
      <c r="G40" s="21">
        <v>223</v>
      </c>
      <c r="H40" s="22">
        <v>153</v>
      </c>
      <c r="I40" s="21">
        <v>202</v>
      </c>
      <c r="J40" s="22">
        <v>167</v>
      </c>
      <c r="K40" s="40">
        <f t="shared" si="0"/>
        <v>180.5</v>
      </c>
      <c r="L40" s="23">
        <f t="shared" si="1"/>
        <v>1083</v>
      </c>
      <c r="M40" s="73">
        <v>168</v>
      </c>
      <c r="N40" s="21">
        <v>234</v>
      </c>
      <c r="O40" s="22">
        <v>192</v>
      </c>
      <c r="P40" s="21">
        <v>226</v>
      </c>
      <c r="Q40" s="22">
        <v>158</v>
      </c>
      <c r="R40" s="21">
        <v>163</v>
      </c>
      <c r="S40" s="34">
        <f t="shared" si="2"/>
        <v>185.33333333333334</v>
      </c>
      <c r="T40" s="19">
        <f t="shared" si="3"/>
        <v>2224</v>
      </c>
    </row>
    <row r="41" spans="1:20" ht="21" customHeight="1" thickBot="1">
      <c r="A41" s="41">
        <v>33</v>
      </c>
      <c r="B41" s="42"/>
      <c r="C41" s="26" t="s">
        <v>51</v>
      </c>
      <c r="D41" s="25" t="s">
        <v>46</v>
      </c>
      <c r="E41" s="21">
        <v>170</v>
      </c>
      <c r="F41" s="22">
        <v>173</v>
      </c>
      <c r="G41" s="21">
        <v>156</v>
      </c>
      <c r="H41" s="22">
        <v>205</v>
      </c>
      <c r="I41" s="21">
        <v>176</v>
      </c>
      <c r="J41" s="22">
        <v>168</v>
      </c>
      <c r="K41" s="40">
        <f aca="true" t="shared" si="4" ref="K41:K72">AVERAGE(E41:J41)</f>
        <v>174.66666666666666</v>
      </c>
      <c r="L41" s="23">
        <f aca="true" t="shared" si="5" ref="L41:L72">SUM(E41:J41)</f>
        <v>1048</v>
      </c>
      <c r="M41" s="73">
        <v>205</v>
      </c>
      <c r="N41" s="21">
        <v>172</v>
      </c>
      <c r="O41" s="22">
        <v>238</v>
      </c>
      <c r="P41" s="21">
        <v>157</v>
      </c>
      <c r="Q41" s="22">
        <v>193</v>
      </c>
      <c r="R41" s="21">
        <v>210</v>
      </c>
      <c r="S41" s="34">
        <f aca="true" t="shared" si="6" ref="S41:S72">AVERAGE(E41:J41,M41:R41)</f>
        <v>185.25</v>
      </c>
      <c r="T41" s="19">
        <f aca="true" t="shared" si="7" ref="T41:T72">SUM(L41:R41)</f>
        <v>2223</v>
      </c>
    </row>
    <row r="42" spans="1:20" ht="21" customHeight="1" thickBot="1">
      <c r="A42" s="38">
        <v>34</v>
      </c>
      <c r="B42" s="42" t="s">
        <v>79</v>
      </c>
      <c r="C42" s="26" t="s">
        <v>103</v>
      </c>
      <c r="D42" s="25" t="s">
        <v>46</v>
      </c>
      <c r="E42" s="21">
        <v>148</v>
      </c>
      <c r="F42" s="22">
        <v>126</v>
      </c>
      <c r="G42" s="21">
        <v>193</v>
      </c>
      <c r="H42" s="22">
        <v>203</v>
      </c>
      <c r="I42" s="21">
        <v>203</v>
      </c>
      <c r="J42" s="22">
        <v>183</v>
      </c>
      <c r="K42" s="40">
        <f t="shared" si="4"/>
        <v>176</v>
      </c>
      <c r="L42" s="23">
        <f t="shared" si="5"/>
        <v>1056</v>
      </c>
      <c r="M42" s="73">
        <v>156</v>
      </c>
      <c r="N42" s="21">
        <v>220</v>
      </c>
      <c r="O42" s="22">
        <v>165</v>
      </c>
      <c r="P42" s="21">
        <v>199</v>
      </c>
      <c r="Q42" s="22">
        <v>203</v>
      </c>
      <c r="R42" s="21">
        <v>201</v>
      </c>
      <c r="S42" s="34">
        <f t="shared" si="6"/>
        <v>183.33333333333334</v>
      </c>
      <c r="T42" s="19">
        <f t="shared" si="7"/>
        <v>2200</v>
      </c>
    </row>
    <row r="43" spans="1:20" ht="21" customHeight="1" thickBot="1">
      <c r="A43" s="41">
        <v>35</v>
      </c>
      <c r="B43" s="42"/>
      <c r="C43" s="26" t="s">
        <v>83</v>
      </c>
      <c r="D43" s="25" t="s">
        <v>47</v>
      </c>
      <c r="E43" s="21">
        <v>165</v>
      </c>
      <c r="F43" s="22">
        <v>149</v>
      </c>
      <c r="G43" s="21">
        <v>245</v>
      </c>
      <c r="H43" s="22">
        <v>169</v>
      </c>
      <c r="I43" s="21">
        <v>196</v>
      </c>
      <c r="J43" s="22">
        <v>177</v>
      </c>
      <c r="K43" s="40">
        <f t="shared" si="4"/>
        <v>183.5</v>
      </c>
      <c r="L43" s="23">
        <f t="shared" si="5"/>
        <v>1101</v>
      </c>
      <c r="M43" s="73">
        <v>162</v>
      </c>
      <c r="N43" s="21">
        <v>204</v>
      </c>
      <c r="O43" s="22">
        <v>185</v>
      </c>
      <c r="P43" s="21">
        <v>166</v>
      </c>
      <c r="Q43" s="22">
        <v>136</v>
      </c>
      <c r="R43" s="21">
        <v>244</v>
      </c>
      <c r="S43" s="34">
        <f t="shared" si="6"/>
        <v>183.16666666666666</v>
      </c>
      <c r="T43" s="19">
        <f t="shared" si="7"/>
        <v>2198</v>
      </c>
    </row>
    <row r="44" spans="1:20" ht="21" customHeight="1" thickBot="1">
      <c r="A44" s="41">
        <v>36</v>
      </c>
      <c r="B44" s="42"/>
      <c r="C44" s="26" t="s">
        <v>160</v>
      </c>
      <c r="D44" s="25" t="s">
        <v>95</v>
      </c>
      <c r="E44" s="21">
        <v>194</v>
      </c>
      <c r="F44" s="22">
        <v>181</v>
      </c>
      <c r="G44" s="21">
        <v>221</v>
      </c>
      <c r="H44" s="22">
        <v>162</v>
      </c>
      <c r="I44" s="21">
        <v>176</v>
      </c>
      <c r="J44" s="22">
        <v>177</v>
      </c>
      <c r="K44" s="40">
        <f t="shared" si="4"/>
        <v>185.16666666666666</v>
      </c>
      <c r="L44" s="23">
        <f t="shared" si="5"/>
        <v>1111</v>
      </c>
      <c r="M44" s="73">
        <v>178</v>
      </c>
      <c r="N44" s="21">
        <v>200</v>
      </c>
      <c r="O44" s="22">
        <v>185</v>
      </c>
      <c r="P44" s="21">
        <v>202</v>
      </c>
      <c r="Q44" s="22">
        <v>164</v>
      </c>
      <c r="R44" s="21">
        <v>149</v>
      </c>
      <c r="S44" s="34">
        <f t="shared" si="6"/>
        <v>182.41666666666666</v>
      </c>
      <c r="T44" s="19">
        <f t="shared" si="7"/>
        <v>2189</v>
      </c>
    </row>
    <row r="45" spans="1:20" ht="21" customHeight="1" thickBot="1">
      <c r="A45" s="38">
        <v>37</v>
      </c>
      <c r="B45" s="42"/>
      <c r="C45" s="26" t="s">
        <v>150</v>
      </c>
      <c r="D45" s="25" t="s">
        <v>47</v>
      </c>
      <c r="E45" s="21">
        <v>255</v>
      </c>
      <c r="F45" s="22">
        <v>175</v>
      </c>
      <c r="G45" s="21">
        <v>173</v>
      </c>
      <c r="H45" s="22">
        <v>166</v>
      </c>
      <c r="I45" s="21">
        <v>157</v>
      </c>
      <c r="J45" s="22">
        <v>181</v>
      </c>
      <c r="K45" s="40">
        <f t="shared" si="4"/>
        <v>184.5</v>
      </c>
      <c r="L45" s="23">
        <f t="shared" si="5"/>
        <v>1107</v>
      </c>
      <c r="M45" s="73">
        <v>168</v>
      </c>
      <c r="N45" s="21">
        <v>217</v>
      </c>
      <c r="O45" s="22">
        <v>174</v>
      </c>
      <c r="P45" s="21">
        <v>169</v>
      </c>
      <c r="Q45" s="22">
        <v>180</v>
      </c>
      <c r="R45" s="21">
        <v>171</v>
      </c>
      <c r="S45" s="34">
        <f t="shared" si="6"/>
        <v>182.16666666666666</v>
      </c>
      <c r="T45" s="19">
        <f t="shared" si="7"/>
        <v>2186</v>
      </c>
    </row>
    <row r="46" spans="1:20" ht="21" customHeight="1" thickBot="1">
      <c r="A46" s="41">
        <v>38</v>
      </c>
      <c r="B46" s="42"/>
      <c r="C46" s="26" t="s">
        <v>124</v>
      </c>
      <c r="D46" s="25" t="s">
        <v>125</v>
      </c>
      <c r="E46" s="21">
        <v>206</v>
      </c>
      <c r="F46" s="22">
        <v>161</v>
      </c>
      <c r="G46" s="21">
        <v>193</v>
      </c>
      <c r="H46" s="22">
        <v>200</v>
      </c>
      <c r="I46" s="21">
        <v>175</v>
      </c>
      <c r="J46" s="22">
        <v>165</v>
      </c>
      <c r="K46" s="40">
        <f t="shared" si="4"/>
        <v>183.33333333333334</v>
      </c>
      <c r="L46" s="23">
        <f t="shared" si="5"/>
        <v>1100</v>
      </c>
      <c r="M46" s="73">
        <v>155</v>
      </c>
      <c r="N46" s="21">
        <v>176</v>
      </c>
      <c r="O46" s="22">
        <v>223</v>
      </c>
      <c r="P46" s="21">
        <v>149</v>
      </c>
      <c r="Q46" s="22">
        <v>229</v>
      </c>
      <c r="R46" s="21">
        <v>144</v>
      </c>
      <c r="S46" s="34">
        <f t="shared" si="6"/>
        <v>181.33333333333334</v>
      </c>
      <c r="T46" s="19">
        <f t="shared" si="7"/>
        <v>2176</v>
      </c>
    </row>
    <row r="47" spans="1:20" ht="21" customHeight="1" thickBot="1">
      <c r="A47" s="41">
        <v>39</v>
      </c>
      <c r="B47" s="42"/>
      <c r="C47" s="26" t="s">
        <v>142</v>
      </c>
      <c r="D47" s="25" t="s">
        <v>46</v>
      </c>
      <c r="E47" s="21">
        <v>202</v>
      </c>
      <c r="F47" s="22">
        <v>158</v>
      </c>
      <c r="G47" s="21">
        <v>238</v>
      </c>
      <c r="H47" s="22">
        <v>185</v>
      </c>
      <c r="I47" s="21">
        <v>179</v>
      </c>
      <c r="J47" s="22">
        <v>168</v>
      </c>
      <c r="K47" s="40">
        <f t="shared" si="4"/>
        <v>188.33333333333334</v>
      </c>
      <c r="L47" s="23">
        <f t="shared" si="5"/>
        <v>1130</v>
      </c>
      <c r="M47" s="73">
        <v>179</v>
      </c>
      <c r="N47" s="21">
        <v>183</v>
      </c>
      <c r="O47" s="22">
        <v>143</v>
      </c>
      <c r="P47" s="21">
        <v>197</v>
      </c>
      <c r="Q47" s="22">
        <v>165</v>
      </c>
      <c r="R47" s="21">
        <v>169</v>
      </c>
      <c r="S47" s="34">
        <f t="shared" si="6"/>
        <v>180.5</v>
      </c>
      <c r="T47" s="19">
        <f t="shared" si="7"/>
        <v>2166</v>
      </c>
    </row>
    <row r="48" spans="1:20" ht="21" customHeight="1" thickBot="1">
      <c r="A48" s="38">
        <v>40</v>
      </c>
      <c r="B48" s="42" t="s">
        <v>79</v>
      </c>
      <c r="C48" s="26" t="s">
        <v>97</v>
      </c>
      <c r="D48" s="25" t="s">
        <v>46</v>
      </c>
      <c r="E48" s="21">
        <v>191</v>
      </c>
      <c r="F48" s="22">
        <v>157</v>
      </c>
      <c r="G48" s="21">
        <v>157</v>
      </c>
      <c r="H48" s="22">
        <v>158</v>
      </c>
      <c r="I48" s="21">
        <v>190</v>
      </c>
      <c r="J48" s="22">
        <v>202</v>
      </c>
      <c r="K48" s="40">
        <f t="shared" si="4"/>
        <v>175.83333333333334</v>
      </c>
      <c r="L48" s="23">
        <f t="shared" si="5"/>
        <v>1055</v>
      </c>
      <c r="M48" s="73">
        <v>144</v>
      </c>
      <c r="N48" s="21">
        <v>178</v>
      </c>
      <c r="O48" s="22">
        <v>178</v>
      </c>
      <c r="P48" s="21">
        <v>224</v>
      </c>
      <c r="Q48" s="22">
        <v>200</v>
      </c>
      <c r="R48" s="21">
        <v>181</v>
      </c>
      <c r="S48" s="34">
        <f t="shared" si="6"/>
        <v>180</v>
      </c>
      <c r="T48" s="19">
        <f t="shared" si="7"/>
        <v>2160</v>
      </c>
    </row>
    <row r="49" spans="1:20" ht="21" customHeight="1" thickBot="1">
      <c r="A49" s="41">
        <v>41</v>
      </c>
      <c r="B49" s="42"/>
      <c r="C49" s="26" t="s">
        <v>144</v>
      </c>
      <c r="D49" s="25" t="s">
        <v>47</v>
      </c>
      <c r="E49" s="21">
        <v>139</v>
      </c>
      <c r="F49" s="22">
        <v>194</v>
      </c>
      <c r="G49" s="21">
        <v>159</v>
      </c>
      <c r="H49" s="22">
        <v>165</v>
      </c>
      <c r="I49" s="21">
        <v>179</v>
      </c>
      <c r="J49" s="22">
        <v>165</v>
      </c>
      <c r="K49" s="40">
        <f t="shared" si="4"/>
        <v>166.83333333333334</v>
      </c>
      <c r="L49" s="23">
        <f t="shared" si="5"/>
        <v>1001</v>
      </c>
      <c r="M49" s="73">
        <v>178</v>
      </c>
      <c r="N49" s="21">
        <v>206</v>
      </c>
      <c r="O49" s="22">
        <v>189</v>
      </c>
      <c r="P49" s="21">
        <v>208</v>
      </c>
      <c r="Q49" s="22">
        <v>195</v>
      </c>
      <c r="R49" s="21">
        <v>182</v>
      </c>
      <c r="S49" s="34">
        <f t="shared" si="6"/>
        <v>179.91666666666666</v>
      </c>
      <c r="T49" s="19">
        <f t="shared" si="7"/>
        <v>2159</v>
      </c>
    </row>
    <row r="50" spans="1:20" ht="21" customHeight="1" thickBot="1">
      <c r="A50" s="41">
        <v>42</v>
      </c>
      <c r="B50" s="42"/>
      <c r="C50" s="26" t="s">
        <v>146</v>
      </c>
      <c r="D50" s="25" t="s">
        <v>139</v>
      </c>
      <c r="E50" s="21">
        <v>161</v>
      </c>
      <c r="F50" s="22">
        <v>217</v>
      </c>
      <c r="G50" s="21">
        <v>206</v>
      </c>
      <c r="H50" s="22">
        <v>169</v>
      </c>
      <c r="I50" s="21">
        <v>178</v>
      </c>
      <c r="J50" s="22">
        <v>159</v>
      </c>
      <c r="K50" s="40">
        <f t="shared" si="4"/>
        <v>181.66666666666666</v>
      </c>
      <c r="L50" s="23">
        <f t="shared" si="5"/>
        <v>1090</v>
      </c>
      <c r="M50" s="73">
        <v>216</v>
      </c>
      <c r="N50" s="21">
        <v>131</v>
      </c>
      <c r="O50" s="22">
        <v>192</v>
      </c>
      <c r="P50" s="21">
        <v>172</v>
      </c>
      <c r="Q50" s="22">
        <v>173</v>
      </c>
      <c r="R50" s="21">
        <v>180</v>
      </c>
      <c r="S50" s="34">
        <f t="shared" si="6"/>
        <v>179.5</v>
      </c>
      <c r="T50" s="19">
        <f t="shared" si="7"/>
        <v>2154</v>
      </c>
    </row>
    <row r="51" spans="1:20" ht="21" customHeight="1" thickBot="1">
      <c r="A51" s="38">
        <v>43</v>
      </c>
      <c r="B51" s="42"/>
      <c r="C51" s="26" t="s">
        <v>138</v>
      </c>
      <c r="D51" s="25" t="s">
        <v>139</v>
      </c>
      <c r="E51" s="21">
        <v>209</v>
      </c>
      <c r="F51" s="22">
        <v>183</v>
      </c>
      <c r="G51" s="21">
        <v>193</v>
      </c>
      <c r="H51" s="22">
        <v>181</v>
      </c>
      <c r="I51" s="21">
        <v>188</v>
      </c>
      <c r="J51" s="22">
        <v>153</v>
      </c>
      <c r="K51" s="40">
        <f t="shared" si="4"/>
        <v>184.5</v>
      </c>
      <c r="L51" s="23">
        <f t="shared" si="5"/>
        <v>1107</v>
      </c>
      <c r="M51" s="73">
        <v>119</v>
      </c>
      <c r="N51" s="21">
        <v>162</v>
      </c>
      <c r="O51" s="22">
        <v>191</v>
      </c>
      <c r="P51" s="21">
        <v>195</v>
      </c>
      <c r="Q51" s="22">
        <v>169</v>
      </c>
      <c r="R51" s="21">
        <v>203</v>
      </c>
      <c r="S51" s="34">
        <f t="shared" si="6"/>
        <v>178.83333333333334</v>
      </c>
      <c r="T51" s="19">
        <f t="shared" si="7"/>
        <v>2146</v>
      </c>
    </row>
    <row r="52" spans="1:20" ht="21" customHeight="1" thickBot="1">
      <c r="A52" s="41">
        <v>44</v>
      </c>
      <c r="B52" s="42"/>
      <c r="C52" s="26" t="s">
        <v>93</v>
      </c>
      <c r="D52" s="25" t="s">
        <v>46</v>
      </c>
      <c r="E52" s="21">
        <v>163</v>
      </c>
      <c r="F52" s="22">
        <v>199</v>
      </c>
      <c r="G52" s="21">
        <v>182</v>
      </c>
      <c r="H52" s="22">
        <v>170</v>
      </c>
      <c r="I52" s="21">
        <v>208</v>
      </c>
      <c r="J52" s="22">
        <v>193</v>
      </c>
      <c r="K52" s="40">
        <f t="shared" si="4"/>
        <v>185.83333333333334</v>
      </c>
      <c r="L52" s="23">
        <f t="shared" si="5"/>
        <v>1115</v>
      </c>
      <c r="M52" s="73">
        <v>170</v>
      </c>
      <c r="N52" s="21">
        <v>174</v>
      </c>
      <c r="O52" s="22">
        <v>158</v>
      </c>
      <c r="P52" s="21">
        <v>181</v>
      </c>
      <c r="Q52" s="22">
        <v>183</v>
      </c>
      <c r="R52" s="21">
        <v>157</v>
      </c>
      <c r="S52" s="34">
        <f t="shared" si="6"/>
        <v>178.16666666666666</v>
      </c>
      <c r="T52" s="19">
        <f t="shared" si="7"/>
        <v>2138</v>
      </c>
    </row>
    <row r="53" spans="1:20" ht="21" customHeight="1" thickBot="1">
      <c r="A53" s="41">
        <v>45</v>
      </c>
      <c r="B53" s="42"/>
      <c r="C53" s="26" t="s">
        <v>169</v>
      </c>
      <c r="D53" s="25" t="s">
        <v>121</v>
      </c>
      <c r="E53" s="21">
        <v>179</v>
      </c>
      <c r="F53" s="22">
        <v>199</v>
      </c>
      <c r="G53" s="21">
        <v>151</v>
      </c>
      <c r="H53" s="22">
        <v>170</v>
      </c>
      <c r="I53" s="21">
        <v>193</v>
      </c>
      <c r="J53" s="21">
        <v>177</v>
      </c>
      <c r="K53" s="40">
        <f t="shared" si="4"/>
        <v>178.16666666666666</v>
      </c>
      <c r="L53" s="23">
        <f t="shared" si="5"/>
        <v>1069</v>
      </c>
      <c r="M53" s="21">
        <v>244</v>
      </c>
      <c r="N53" s="22">
        <v>180</v>
      </c>
      <c r="O53" s="21">
        <v>175</v>
      </c>
      <c r="P53" s="22">
        <v>147</v>
      </c>
      <c r="Q53" s="21">
        <v>149</v>
      </c>
      <c r="R53" s="73">
        <v>168</v>
      </c>
      <c r="S53" s="34">
        <f t="shared" si="6"/>
        <v>177.66666666666666</v>
      </c>
      <c r="T53" s="19">
        <f t="shared" si="7"/>
        <v>2132</v>
      </c>
    </row>
    <row r="54" spans="1:20" ht="21" customHeight="1" thickBot="1">
      <c r="A54" s="38">
        <v>46</v>
      </c>
      <c r="B54" s="42"/>
      <c r="C54" s="26" t="s">
        <v>77</v>
      </c>
      <c r="D54" s="25" t="s">
        <v>72</v>
      </c>
      <c r="E54" s="21">
        <v>142</v>
      </c>
      <c r="F54" s="22">
        <v>214</v>
      </c>
      <c r="G54" s="21">
        <v>198</v>
      </c>
      <c r="H54" s="22">
        <v>152</v>
      </c>
      <c r="I54" s="21">
        <v>201</v>
      </c>
      <c r="J54" s="22">
        <v>173</v>
      </c>
      <c r="K54" s="40">
        <f t="shared" si="4"/>
        <v>180</v>
      </c>
      <c r="L54" s="23">
        <f t="shared" si="5"/>
        <v>1080</v>
      </c>
      <c r="M54" s="73">
        <v>131</v>
      </c>
      <c r="N54" s="21">
        <v>232</v>
      </c>
      <c r="O54" s="22">
        <v>160</v>
      </c>
      <c r="P54" s="21">
        <v>151</v>
      </c>
      <c r="Q54" s="22">
        <v>198</v>
      </c>
      <c r="R54" s="21">
        <v>178</v>
      </c>
      <c r="S54" s="34">
        <f t="shared" si="6"/>
        <v>177.5</v>
      </c>
      <c r="T54" s="19">
        <f t="shared" si="7"/>
        <v>2130</v>
      </c>
    </row>
    <row r="55" spans="1:20" ht="21" customHeight="1" thickBot="1">
      <c r="A55" s="41">
        <v>47</v>
      </c>
      <c r="B55" s="42"/>
      <c r="C55" s="26" t="s">
        <v>135</v>
      </c>
      <c r="D55" s="25" t="s">
        <v>121</v>
      </c>
      <c r="E55" s="21">
        <v>155</v>
      </c>
      <c r="F55" s="22">
        <v>233</v>
      </c>
      <c r="G55" s="21">
        <v>152</v>
      </c>
      <c r="H55" s="22">
        <v>165</v>
      </c>
      <c r="I55" s="21">
        <v>185</v>
      </c>
      <c r="J55" s="22">
        <v>179</v>
      </c>
      <c r="K55" s="40">
        <f t="shared" si="4"/>
        <v>178.16666666666666</v>
      </c>
      <c r="L55" s="23">
        <f t="shared" si="5"/>
        <v>1069</v>
      </c>
      <c r="M55" s="73">
        <v>178</v>
      </c>
      <c r="N55" s="21">
        <v>192</v>
      </c>
      <c r="O55" s="22">
        <v>154</v>
      </c>
      <c r="P55" s="21">
        <v>192</v>
      </c>
      <c r="Q55" s="22">
        <v>166</v>
      </c>
      <c r="R55" s="21">
        <v>170</v>
      </c>
      <c r="S55" s="34">
        <f t="shared" si="6"/>
        <v>176.75</v>
      </c>
      <c r="T55" s="19">
        <f t="shared" si="7"/>
        <v>2121</v>
      </c>
    </row>
    <row r="56" spans="1:20" ht="21" customHeight="1" thickBot="1">
      <c r="A56" s="41">
        <v>48</v>
      </c>
      <c r="B56" s="42"/>
      <c r="C56" s="26" t="s">
        <v>165</v>
      </c>
      <c r="D56" s="25" t="s">
        <v>139</v>
      </c>
      <c r="E56" s="21">
        <v>170</v>
      </c>
      <c r="F56" s="22">
        <v>235</v>
      </c>
      <c r="G56" s="21">
        <v>169</v>
      </c>
      <c r="H56" s="22">
        <v>154</v>
      </c>
      <c r="I56" s="21">
        <v>167</v>
      </c>
      <c r="J56" s="22">
        <v>182</v>
      </c>
      <c r="K56" s="40">
        <f t="shared" si="4"/>
        <v>179.5</v>
      </c>
      <c r="L56" s="23">
        <f t="shared" si="5"/>
        <v>1077</v>
      </c>
      <c r="M56" s="73">
        <v>181</v>
      </c>
      <c r="N56" s="21">
        <v>134</v>
      </c>
      <c r="O56" s="22">
        <v>169</v>
      </c>
      <c r="P56" s="21">
        <v>199</v>
      </c>
      <c r="Q56" s="22">
        <v>165</v>
      </c>
      <c r="R56" s="21">
        <v>189</v>
      </c>
      <c r="S56" s="34">
        <f t="shared" si="6"/>
        <v>176.16666666666666</v>
      </c>
      <c r="T56" s="19">
        <f t="shared" si="7"/>
        <v>2114</v>
      </c>
    </row>
    <row r="57" spans="1:20" ht="21" customHeight="1" thickBot="1">
      <c r="A57" s="38">
        <v>49</v>
      </c>
      <c r="B57" s="42" t="s">
        <v>79</v>
      </c>
      <c r="C57" s="26" t="s">
        <v>80</v>
      </c>
      <c r="D57" s="25" t="s">
        <v>46</v>
      </c>
      <c r="E57" s="21">
        <v>179</v>
      </c>
      <c r="F57" s="22">
        <v>212</v>
      </c>
      <c r="G57" s="21">
        <v>177</v>
      </c>
      <c r="H57" s="22">
        <v>158</v>
      </c>
      <c r="I57" s="21">
        <v>178</v>
      </c>
      <c r="J57" s="22">
        <v>159</v>
      </c>
      <c r="K57" s="40">
        <f t="shared" si="4"/>
        <v>177.16666666666666</v>
      </c>
      <c r="L57" s="23">
        <f t="shared" si="5"/>
        <v>1063</v>
      </c>
      <c r="M57" s="73">
        <v>134</v>
      </c>
      <c r="N57" s="21">
        <v>155</v>
      </c>
      <c r="O57" s="22">
        <v>182</v>
      </c>
      <c r="P57" s="21">
        <v>191</v>
      </c>
      <c r="Q57" s="22">
        <v>209</v>
      </c>
      <c r="R57" s="21">
        <v>173</v>
      </c>
      <c r="S57" s="34">
        <f t="shared" si="6"/>
        <v>175.58333333333334</v>
      </c>
      <c r="T57" s="19">
        <f t="shared" si="7"/>
        <v>2107</v>
      </c>
    </row>
    <row r="58" spans="1:20" ht="21" customHeight="1" thickBot="1">
      <c r="A58" s="41">
        <v>50</v>
      </c>
      <c r="B58" s="42"/>
      <c r="C58" s="26" t="s">
        <v>130</v>
      </c>
      <c r="D58" s="25" t="s">
        <v>95</v>
      </c>
      <c r="E58" s="21">
        <v>133</v>
      </c>
      <c r="F58" s="22">
        <v>173</v>
      </c>
      <c r="G58" s="21">
        <v>129</v>
      </c>
      <c r="H58" s="22">
        <v>158</v>
      </c>
      <c r="I58" s="21">
        <v>214</v>
      </c>
      <c r="J58" s="22">
        <v>190</v>
      </c>
      <c r="K58" s="40">
        <f t="shared" si="4"/>
        <v>166.16666666666666</v>
      </c>
      <c r="L58" s="23">
        <f t="shared" si="5"/>
        <v>997</v>
      </c>
      <c r="M58" s="73">
        <v>182</v>
      </c>
      <c r="N58" s="21">
        <v>108</v>
      </c>
      <c r="O58" s="22">
        <v>204</v>
      </c>
      <c r="P58" s="21">
        <v>187</v>
      </c>
      <c r="Q58" s="22">
        <v>232</v>
      </c>
      <c r="R58" s="21">
        <v>196</v>
      </c>
      <c r="S58" s="34">
        <f t="shared" si="6"/>
        <v>175.5</v>
      </c>
      <c r="T58" s="19">
        <f t="shared" si="7"/>
        <v>2106</v>
      </c>
    </row>
    <row r="59" spans="1:20" ht="21" customHeight="1" thickBot="1">
      <c r="A59" s="41">
        <v>51</v>
      </c>
      <c r="B59" s="42"/>
      <c r="C59" s="26" t="s">
        <v>147</v>
      </c>
      <c r="D59" s="25" t="s">
        <v>139</v>
      </c>
      <c r="E59" s="21">
        <v>167</v>
      </c>
      <c r="F59" s="22">
        <v>197</v>
      </c>
      <c r="G59" s="21">
        <v>168</v>
      </c>
      <c r="H59" s="22">
        <v>182</v>
      </c>
      <c r="I59" s="21">
        <v>190</v>
      </c>
      <c r="J59" s="22">
        <v>197</v>
      </c>
      <c r="K59" s="40">
        <f t="shared" si="4"/>
        <v>183.5</v>
      </c>
      <c r="L59" s="23">
        <f t="shared" si="5"/>
        <v>1101</v>
      </c>
      <c r="M59" s="73">
        <v>190</v>
      </c>
      <c r="N59" s="21">
        <v>192</v>
      </c>
      <c r="O59" s="22">
        <v>168</v>
      </c>
      <c r="P59" s="21">
        <v>167</v>
      </c>
      <c r="Q59" s="22">
        <v>135</v>
      </c>
      <c r="R59" s="21">
        <v>152</v>
      </c>
      <c r="S59" s="34">
        <f t="shared" si="6"/>
        <v>175.41666666666666</v>
      </c>
      <c r="T59" s="19">
        <f t="shared" si="7"/>
        <v>2105</v>
      </c>
    </row>
    <row r="60" spans="1:20" ht="21" customHeight="1" thickBot="1">
      <c r="A60" s="38">
        <v>52</v>
      </c>
      <c r="B60" s="42"/>
      <c r="C60" s="26" t="s">
        <v>52</v>
      </c>
      <c r="D60" s="25" t="s">
        <v>46</v>
      </c>
      <c r="E60" s="21">
        <v>196</v>
      </c>
      <c r="F60" s="22">
        <v>153</v>
      </c>
      <c r="G60" s="21">
        <v>157</v>
      </c>
      <c r="H60" s="22">
        <v>156</v>
      </c>
      <c r="I60" s="21">
        <v>233</v>
      </c>
      <c r="J60" s="22">
        <v>178</v>
      </c>
      <c r="K60" s="40">
        <f t="shared" si="4"/>
        <v>178.83333333333334</v>
      </c>
      <c r="L60" s="23">
        <f t="shared" si="5"/>
        <v>1073</v>
      </c>
      <c r="M60" s="73">
        <v>187</v>
      </c>
      <c r="N60" s="21">
        <v>162</v>
      </c>
      <c r="O60" s="22">
        <v>178</v>
      </c>
      <c r="P60" s="21">
        <v>186</v>
      </c>
      <c r="Q60" s="22">
        <v>157</v>
      </c>
      <c r="R60" s="21">
        <v>149</v>
      </c>
      <c r="S60" s="34">
        <f t="shared" si="6"/>
        <v>174.33333333333334</v>
      </c>
      <c r="T60" s="19">
        <f t="shared" si="7"/>
        <v>2092</v>
      </c>
    </row>
    <row r="61" spans="1:20" ht="21" customHeight="1" thickBot="1">
      <c r="A61" s="41">
        <v>53</v>
      </c>
      <c r="B61" s="42"/>
      <c r="C61" s="26" t="s">
        <v>101</v>
      </c>
      <c r="D61" s="25" t="s">
        <v>46</v>
      </c>
      <c r="E61" s="21">
        <v>200</v>
      </c>
      <c r="F61" s="22">
        <v>202</v>
      </c>
      <c r="G61" s="21">
        <v>161</v>
      </c>
      <c r="H61" s="22">
        <v>156</v>
      </c>
      <c r="I61" s="21">
        <v>181</v>
      </c>
      <c r="J61" s="22">
        <v>168</v>
      </c>
      <c r="K61" s="40">
        <f t="shared" si="4"/>
        <v>178</v>
      </c>
      <c r="L61" s="23">
        <f t="shared" si="5"/>
        <v>1068</v>
      </c>
      <c r="M61" s="73">
        <v>156</v>
      </c>
      <c r="N61" s="21">
        <v>179</v>
      </c>
      <c r="O61" s="22">
        <v>190</v>
      </c>
      <c r="P61" s="21">
        <v>146</v>
      </c>
      <c r="Q61" s="22">
        <v>175</v>
      </c>
      <c r="R61" s="21">
        <v>170</v>
      </c>
      <c r="S61" s="34">
        <f t="shared" si="6"/>
        <v>173.66666666666666</v>
      </c>
      <c r="T61" s="19">
        <f t="shared" si="7"/>
        <v>2084</v>
      </c>
    </row>
    <row r="62" spans="1:20" ht="21" customHeight="1" thickBot="1">
      <c r="A62" s="41">
        <v>54</v>
      </c>
      <c r="B62" s="42"/>
      <c r="C62" s="26" t="s">
        <v>50</v>
      </c>
      <c r="D62" s="25" t="s">
        <v>46</v>
      </c>
      <c r="E62" s="21">
        <v>171</v>
      </c>
      <c r="F62" s="22">
        <v>143</v>
      </c>
      <c r="G62" s="21">
        <v>134</v>
      </c>
      <c r="H62" s="22">
        <v>172</v>
      </c>
      <c r="I62" s="21">
        <v>190</v>
      </c>
      <c r="J62" s="22">
        <v>152</v>
      </c>
      <c r="K62" s="40">
        <f t="shared" si="4"/>
        <v>160.33333333333334</v>
      </c>
      <c r="L62" s="23">
        <f t="shared" si="5"/>
        <v>962</v>
      </c>
      <c r="M62" s="73">
        <v>158</v>
      </c>
      <c r="N62" s="21">
        <v>176</v>
      </c>
      <c r="O62" s="22">
        <v>139</v>
      </c>
      <c r="P62" s="21">
        <v>223</v>
      </c>
      <c r="Q62" s="22">
        <v>219</v>
      </c>
      <c r="R62" s="21">
        <v>203</v>
      </c>
      <c r="S62" s="34">
        <f t="shared" si="6"/>
        <v>173.33333333333334</v>
      </c>
      <c r="T62" s="19">
        <f t="shared" si="7"/>
        <v>2080</v>
      </c>
    </row>
    <row r="63" spans="1:20" ht="21" customHeight="1" thickBot="1">
      <c r="A63" s="38">
        <v>55</v>
      </c>
      <c r="B63" s="42"/>
      <c r="C63" s="26" t="s">
        <v>114</v>
      </c>
      <c r="D63" s="25" t="s">
        <v>46</v>
      </c>
      <c r="E63" s="21">
        <v>160</v>
      </c>
      <c r="F63" s="22">
        <v>164</v>
      </c>
      <c r="G63" s="21">
        <v>155</v>
      </c>
      <c r="H63" s="22">
        <v>163</v>
      </c>
      <c r="I63" s="21">
        <v>185</v>
      </c>
      <c r="J63" s="22">
        <v>168</v>
      </c>
      <c r="K63" s="40">
        <f t="shared" si="4"/>
        <v>165.83333333333334</v>
      </c>
      <c r="L63" s="23">
        <f t="shared" si="5"/>
        <v>995</v>
      </c>
      <c r="M63" s="73">
        <v>148</v>
      </c>
      <c r="N63" s="21">
        <v>191</v>
      </c>
      <c r="O63" s="22">
        <v>180</v>
      </c>
      <c r="P63" s="21">
        <v>204</v>
      </c>
      <c r="Q63" s="22">
        <v>168</v>
      </c>
      <c r="R63" s="21">
        <v>192</v>
      </c>
      <c r="S63" s="34">
        <f t="shared" si="6"/>
        <v>173.16666666666666</v>
      </c>
      <c r="T63" s="19">
        <f t="shared" si="7"/>
        <v>2078</v>
      </c>
    </row>
    <row r="64" spans="1:20" ht="21" customHeight="1" thickBot="1">
      <c r="A64" s="41">
        <v>56</v>
      </c>
      <c r="B64" s="42"/>
      <c r="C64" s="26" t="s">
        <v>167</v>
      </c>
      <c r="D64" s="25" t="s">
        <v>107</v>
      </c>
      <c r="E64" s="21">
        <v>168</v>
      </c>
      <c r="F64" s="22">
        <v>184</v>
      </c>
      <c r="G64" s="21">
        <v>181</v>
      </c>
      <c r="H64" s="22">
        <v>213</v>
      </c>
      <c r="I64" s="21">
        <v>220</v>
      </c>
      <c r="J64" s="22">
        <v>161</v>
      </c>
      <c r="K64" s="40">
        <f t="shared" si="4"/>
        <v>187.83333333333334</v>
      </c>
      <c r="L64" s="23">
        <f t="shared" si="5"/>
        <v>1127</v>
      </c>
      <c r="M64" s="73">
        <v>170</v>
      </c>
      <c r="N64" s="21">
        <v>153</v>
      </c>
      <c r="O64" s="22">
        <v>120</v>
      </c>
      <c r="P64" s="21">
        <v>199</v>
      </c>
      <c r="Q64" s="22">
        <v>142</v>
      </c>
      <c r="R64" s="21">
        <v>159</v>
      </c>
      <c r="S64" s="34">
        <f t="shared" si="6"/>
        <v>172.5</v>
      </c>
      <c r="T64" s="19">
        <f t="shared" si="7"/>
        <v>2070</v>
      </c>
    </row>
    <row r="65" spans="1:20" ht="21" customHeight="1" thickBot="1">
      <c r="A65" s="41">
        <v>57</v>
      </c>
      <c r="B65" s="42"/>
      <c r="C65" s="26" t="s">
        <v>98</v>
      </c>
      <c r="D65" s="25" t="s">
        <v>174</v>
      </c>
      <c r="E65" s="21">
        <v>179</v>
      </c>
      <c r="F65" s="22">
        <v>157</v>
      </c>
      <c r="G65" s="21">
        <v>186</v>
      </c>
      <c r="H65" s="22">
        <v>155</v>
      </c>
      <c r="I65" s="21">
        <v>144</v>
      </c>
      <c r="J65" s="22">
        <v>225</v>
      </c>
      <c r="K65" s="40">
        <f t="shared" si="4"/>
        <v>174.33333333333334</v>
      </c>
      <c r="L65" s="23">
        <f t="shared" si="5"/>
        <v>1046</v>
      </c>
      <c r="M65" s="73">
        <v>145</v>
      </c>
      <c r="N65" s="21">
        <v>184</v>
      </c>
      <c r="O65" s="22">
        <v>150</v>
      </c>
      <c r="P65" s="21">
        <v>182</v>
      </c>
      <c r="Q65" s="22">
        <v>185</v>
      </c>
      <c r="R65" s="21">
        <v>175</v>
      </c>
      <c r="S65" s="34">
        <f t="shared" si="6"/>
        <v>172.25</v>
      </c>
      <c r="T65" s="19">
        <f t="shared" si="7"/>
        <v>2067</v>
      </c>
    </row>
    <row r="66" spans="1:20" ht="21" customHeight="1" thickBot="1">
      <c r="A66" s="38">
        <v>58</v>
      </c>
      <c r="B66" s="42" t="s">
        <v>79</v>
      </c>
      <c r="C66" s="26" t="s">
        <v>102</v>
      </c>
      <c r="D66" s="25" t="s">
        <v>46</v>
      </c>
      <c r="E66" s="21">
        <v>216</v>
      </c>
      <c r="F66" s="22">
        <v>186</v>
      </c>
      <c r="G66" s="21">
        <v>177</v>
      </c>
      <c r="H66" s="22">
        <v>196</v>
      </c>
      <c r="I66" s="21">
        <v>134</v>
      </c>
      <c r="J66" s="22">
        <v>125</v>
      </c>
      <c r="K66" s="40">
        <f t="shared" si="4"/>
        <v>172.33333333333334</v>
      </c>
      <c r="L66" s="23">
        <f t="shared" si="5"/>
        <v>1034</v>
      </c>
      <c r="M66" s="73">
        <v>185</v>
      </c>
      <c r="N66" s="21">
        <v>181</v>
      </c>
      <c r="O66" s="22">
        <v>151</v>
      </c>
      <c r="P66" s="21">
        <v>147</v>
      </c>
      <c r="Q66" s="22">
        <v>180</v>
      </c>
      <c r="R66" s="21">
        <v>171</v>
      </c>
      <c r="S66" s="34">
        <f t="shared" si="6"/>
        <v>170.75</v>
      </c>
      <c r="T66" s="19">
        <f t="shared" si="7"/>
        <v>2049</v>
      </c>
    </row>
    <row r="67" spans="1:20" ht="21" customHeight="1" thickBot="1">
      <c r="A67" s="41">
        <v>59</v>
      </c>
      <c r="B67" s="42"/>
      <c r="C67" s="26" t="s">
        <v>109</v>
      </c>
      <c r="D67" s="25" t="s">
        <v>46</v>
      </c>
      <c r="E67" s="21">
        <v>172</v>
      </c>
      <c r="F67" s="22">
        <v>161</v>
      </c>
      <c r="G67" s="21">
        <v>143</v>
      </c>
      <c r="H67" s="22">
        <v>207</v>
      </c>
      <c r="I67" s="21">
        <v>198</v>
      </c>
      <c r="J67" s="22">
        <v>145</v>
      </c>
      <c r="K67" s="40">
        <f t="shared" si="4"/>
        <v>171</v>
      </c>
      <c r="L67" s="23">
        <f t="shared" si="5"/>
        <v>1026</v>
      </c>
      <c r="M67" s="73">
        <v>190</v>
      </c>
      <c r="N67" s="21">
        <v>187</v>
      </c>
      <c r="O67" s="22">
        <v>160</v>
      </c>
      <c r="P67" s="21">
        <v>149</v>
      </c>
      <c r="Q67" s="22">
        <v>165</v>
      </c>
      <c r="R67" s="21">
        <v>171</v>
      </c>
      <c r="S67" s="34">
        <f t="shared" si="6"/>
        <v>170.66666666666666</v>
      </c>
      <c r="T67" s="19">
        <f t="shared" si="7"/>
        <v>2048</v>
      </c>
    </row>
    <row r="68" spans="1:20" ht="21" customHeight="1" thickBot="1">
      <c r="A68" s="41">
        <v>60</v>
      </c>
      <c r="B68" s="42"/>
      <c r="C68" s="26" t="s">
        <v>53</v>
      </c>
      <c r="D68" s="25" t="s">
        <v>46</v>
      </c>
      <c r="E68" s="21">
        <v>184</v>
      </c>
      <c r="F68" s="22">
        <v>166</v>
      </c>
      <c r="G68" s="21">
        <v>169</v>
      </c>
      <c r="H68" s="22">
        <v>214</v>
      </c>
      <c r="I68" s="21">
        <v>152</v>
      </c>
      <c r="J68" s="22">
        <v>184</v>
      </c>
      <c r="K68" s="40">
        <f t="shared" si="4"/>
        <v>178.16666666666666</v>
      </c>
      <c r="L68" s="23">
        <f t="shared" si="5"/>
        <v>1069</v>
      </c>
      <c r="M68" s="73">
        <v>182</v>
      </c>
      <c r="N68" s="21">
        <v>147</v>
      </c>
      <c r="O68" s="22">
        <v>209</v>
      </c>
      <c r="P68" s="21">
        <v>155</v>
      </c>
      <c r="Q68" s="22">
        <v>148</v>
      </c>
      <c r="R68" s="21">
        <v>133</v>
      </c>
      <c r="S68" s="34">
        <f t="shared" si="6"/>
        <v>170.25</v>
      </c>
      <c r="T68" s="19">
        <f t="shared" si="7"/>
        <v>2043</v>
      </c>
    </row>
    <row r="69" spans="1:20" ht="21" customHeight="1" thickBot="1">
      <c r="A69" s="38">
        <v>61</v>
      </c>
      <c r="B69" s="42"/>
      <c r="C69" s="26" t="s">
        <v>116</v>
      </c>
      <c r="D69" s="25" t="s">
        <v>46</v>
      </c>
      <c r="E69" s="21">
        <v>166</v>
      </c>
      <c r="F69" s="22">
        <v>184</v>
      </c>
      <c r="G69" s="21">
        <v>152</v>
      </c>
      <c r="H69" s="22">
        <v>177</v>
      </c>
      <c r="I69" s="21">
        <v>160</v>
      </c>
      <c r="J69" s="22">
        <v>168</v>
      </c>
      <c r="K69" s="40">
        <f t="shared" si="4"/>
        <v>167.83333333333334</v>
      </c>
      <c r="L69" s="23">
        <f t="shared" si="5"/>
        <v>1007</v>
      </c>
      <c r="M69" s="73">
        <v>174</v>
      </c>
      <c r="N69" s="21">
        <v>140</v>
      </c>
      <c r="O69" s="22">
        <v>181</v>
      </c>
      <c r="P69" s="21">
        <v>174</v>
      </c>
      <c r="Q69" s="22">
        <v>183</v>
      </c>
      <c r="R69" s="21">
        <v>161</v>
      </c>
      <c r="S69" s="34">
        <f t="shared" si="6"/>
        <v>168.33333333333334</v>
      </c>
      <c r="T69" s="19">
        <f t="shared" si="7"/>
        <v>2020</v>
      </c>
    </row>
    <row r="70" spans="1:20" ht="21" customHeight="1" thickBot="1">
      <c r="A70" s="41">
        <v>62</v>
      </c>
      <c r="B70" s="42"/>
      <c r="C70" s="26" t="s">
        <v>136</v>
      </c>
      <c r="D70" s="25" t="s">
        <v>121</v>
      </c>
      <c r="E70" s="21">
        <v>166</v>
      </c>
      <c r="F70" s="22">
        <v>231</v>
      </c>
      <c r="G70" s="21">
        <v>178</v>
      </c>
      <c r="H70" s="22">
        <v>166</v>
      </c>
      <c r="I70" s="21">
        <v>137</v>
      </c>
      <c r="J70" s="22">
        <v>150</v>
      </c>
      <c r="K70" s="40">
        <f t="shared" si="4"/>
        <v>171.33333333333334</v>
      </c>
      <c r="L70" s="23">
        <f t="shared" si="5"/>
        <v>1028</v>
      </c>
      <c r="M70" s="73">
        <v>118</v>
      </c>
      <c r="N70" s="21">
        <v>144</v>
      </c>
      <c r="O70" s="22">
        <v>171</v>
      </c>
      <c r="P70" s="21">
        <v>222</v>
      </c>
      <c r="Q70" s="22">
        <v>186</v>
      </c>
      <c r="R70" s="21">
        <v>148</v>
      </c>
      <c r="S70" s="34">
        <f t="shared" si="6"/>
        <v>168.08333333333334</v>
      </c>
      <c r="T70" s="19">
        <f t="shared" si="7"/>
        <v>2017</v>
      </c>
    </row>
    <row r="71" spans="1:20" ht="21" customHeight="1" thickBot="1">
      <c r="A71" s="41">
        <v>63</v>
      </c>
      <c r="B71" s="42"/>
      <c r="C71" s="26" t="s">
        <v>100</v>
      </c>
      <c r="D71" s="25" t="s">
        <v>46</v>
      </c>
      <c r="E71" s="21">
        <v>129</v>
      </c>
      <c r="F71" s="22">
        <v>153</v>
      </c>
      <c r="G71" s="21">
        <v>245</v>
      </c>
      <c r="H71" s="22">
        <v>161</v>
      </c>
      <c r="I71" s="21">
        <v>181</v>
      </c>
      <c r="J71" s="22">
        <v>182</v>
      </c>
      <c r="K71" s="40">
        <f t="shared" si="4"/>
        <v>175.16666666666666</v>
      </c>
      <c r="L71" s="23">
        <f t="shared" si="5"/>
        <v>1051</v>
      </c>
      <c r="M71" s="73">
        <v>155</v>
      </c>
      <c r="N71" s="21">
        <v>182</v>
      </c>
      <c r="O71" s="22">
        <v>130</v>
      </c>
      <c r="P71" s="21">
        <v>157</v>
      </c>
      <c r="Q71" s="22">
        <v>148</v>
      </c>
      <c r="R71" s="21">
        <v>181</v>
      </c>
      <c r="S71" s="34">
        <f t="shared" si="6"/>
        <v>167</v>
      </c>
      <c r="T71" s="19">
        <f t="shared" si="7"/>
        <v>2004</v>
      </c>
    </row>
    <row r="72" spans="1:20" ht="21" customHeight="1" thickBot="1">
      <c r="A72" s="38">
        <v>64</v>
      </c>
      <c r="B72" s="42"/>
      <c r="C72" s="26" t="s">
        <v>74</v>
      </c>
      <c r="D72" s="25" t="s">
        <v>46</v>
      </c>
      <c r="E72" s="21">
        <v>159</v>
      </c>
      <c r="F72" s="22">
        <v>134</v>
      </c>
      <c r="G72" s="21">
        <v>153</v>
      </c>
      <c r="H72" s="22">
        <v>201</v>
      </c>
      <c r="I72" s="21">
        <v>162</v>
      </c>
      <c r="J72" s="22">
        <v>153</v>
      </c>
      <c r="K72" s="40">
        <f t="shared" si="4"/>
        <v>160.33333333333334</v>
      </c>
      <c r="L72" s="23">
        <f t="shared" si="5"/>
        <v>962</v>
      </c>
      <c r="M72" s="73">
        <v>147</v>
      </c>
      <c r="N72" s="21">
        <v>161</v>
      </c>
      <c r="O72" s="22">
        <v>207</v>
      </c>
      <c r="P72" s="21">
        <v>169</v>
      </c>
      <c r="Q72" s="22">
        <v>169</v>
      </c>
      <c r="R72" s="21">
        <v>183</v>
      </c>
      <c r="S72" s="34">
        <f t="shared" si="6"/>
        <v>166.5</v>
      </c>
      <c r="T72" s="19">
        <f t="shared" si="7"/>
        <v>1998</v>
      </c>
    </row>
    <row r="73" spans="1:20" ht="21" customHeight="1" thickBot="1">
      <c r="A73" s="41">
        <v>65</v>
      </c>
      <c r="B73" s="42"/>
      <c r="C73" s="26" t="s">
        <v>92</v>
      </c>
      <c r="D73" s="25" t="s">
        <v>46</v>
      </c>
      <c r="E73" s="21">
        <v>168</v>
      </c>
      <c r="F73" s="22">
        <v>190</v>
      </c>
      <c r="G73" s="21">
        <v>138</v>
      </c>
      <c r="H73" s="22">
        <v>130</v>
      </c>
      <c r="I73" s="21">
        <v>155</v>
      </c>
      <c r="J73" s="22">
        <v>160</v>
      </c>
      <c r="K73" s="40">
        <f aca="true" t="shared" si="8" ref="K73:K83">AVERAGE(E73:J73)</f>
        <v>156.83333333333334</v>
      </c>
      <c r="L73" s="23">
        <f aca="true" t="shared" si="9" ref="L73:L83">SUM(E73:J73)</f>
        <v>941</v>
      </c>
      <c r="M73" s="73">
        <v>160</v>
      </c>
      <c r="N73" s="21">
        <v>218</v>
      </c>
      <c r="O73" s="22">
        <v>178</v>
      </c>
      <c r="P73" s="21">
        <v>165</v>
      </c>
      <c r="Q73" s="22">
        <v>164</v>
      </c>
      <c r="R73" s="21">
        <v>168</v>
      </c>
      <c r="S73" s="34">
        <f aca="true" t="shared" si="10" ref="S73:S83">AVERAGE(E73:J73,M73:R73)</f>
        <v>166.16666666666666</v>
      </c>
      <c r="T73" s="19">
        <f aca="true" t="shared" si="11" ref="T73:T83">SUM(L73:R73)</f>
        <v>1994</v>
      </c>
    </row>
    <row r="74" spans="1:20" ht="21" customHeight="1" thickBot="1">
      <c r="A74" s="41">
        <v>66</v>
      </c>
      <c r="B74" s="42"/>
      <c r="C74" s="26" t="s">
        <v>108</v>
      </c>
      <c r="D74" s="25" t="s">
        <v>46</v>
      </c>
      <c r="E74" s="21">
        <v>140</v>
      </c>
      <c r="F74" s="22">
        <v>156</v>
      </c>
      <c r="G74" s="21">
        <v>193</v>
      </c>
      <c r="H74" s="22">
        <v>153</v>
      </c>
      <c r="I74" s="21">
        <v>191</v>
      </c>
      <c r="J74" s="22">
        <v>125</v>
      </c>
      <c r="K74" s="40">
        <f t="shared" si="8"/>
        <v>159.66666666666666</v>
      </c>
      <c r="L74" s="23">
        <f t="shared" si="9"/>
        <v>958</v>
      </c>
      <c r="M74" s="73">
        <v>167</v>
      </c>
      <c r="N74" s="21">
        <v>174</v>
      </c>
      <c r="O74" s="22">
        <v>183</v>
      </c>
      <c r="P74" s="21">
        <v>178</v>
      </c>
      <c r="Q74" s="22">
        <v>145</v>
      </c>
      <c r="R74" s="21">
        <v>183</v>
      </c>
      <c r="S74" s="34">
        <f t="shared" si="10"/>
        <v>165.66666666666666</v>
      </c>
      <c r="T74" s="19">
        <f t="shared" si="11"/>
        <v>1988</v>
      </c>
    </row>
    <row r="75" spans="1:20" ht="21" customHeight="1" thickBot="1">
      <c r="A75" s="38">
        <v>67</v>
      </c>
      <c r="B75" s="42"/>
      <c r="C75" s="26" t="s">
        <v>99</v>
      </c>
      <c r="D75" s="25" t="s">
        <v>46</v>
      </c>
      <c r="E75" s="21">
        <v>149</v>
      </c>
      <c r="F75" s="22">
        <v>156</v>
      </c>
      <c r="G75" s="21">
        <v>161</v>
      </c>
      <c r="H75" s="22">
        <v>106</v>
      </c>
      <c r="I75" s="21">
        <v>155</v>
      </c>
      <c r="J75" s="22">
        <v>168</v>
      </c>
      <c r="K75" s="40">
        <f t="shared" si="8"/>
        <v>149.16666666666666</v>
      </c>
      <c r="L75" s="23">
        <f t="shared" si="9"/>
        <v>895</v>
      </c>
      <c r="M75" s="73">
        <v>233</v>
      </c>
      <c r="N75" s="21">
        <v>131</v>
      </c>
      <c r="O75" s="22">
        <v>175</v>
      </c>
      <c r="P75" s="21">
        <v>197</v>
      </c>
      <c r="Q75" s="22">
        <v>171</v>
      </c>
      <c r="R75" s="21">
        <v>156</v>
      </c>
      <c r="S75" s="34">
        <f t="shared" si="10"/>
        <v>163.16666666666666</v>
      </c>
      <c r="T75" s="19">
        <f t="shared" si="11"/>
        <v>1958</v>
      </c>
    </row>
    <row r="76" spans="1:20" ht="21" customHeight="1" thickBot="1">
      <c r="A76" s="41">
        <v>68</v>
      </c>
      <c r="B76" s="42"/>
      <c r="C76" s="29" t="s">
        <v>81</v>
      </c>
      <c r="D76" s="25" t="s">
        <v>46</v>
      </c>
      <c r="E76" s="21">
        <v>171</v>
      </c>
      <c r="F76" s="22">
        <v>159</v>
      </c>
      <c r="G76" s="21">
        <v>196</v>
      </c>
      <c r="H76" s="22">
        <v>136</v>
      </c>
      <c r="I76" s="21">
        <v>131</v>
      </c>
      <c r="J76" s="22">
        <v>158</v>
      </c>
      <c r="K76" s="40">
        <f t="shared" si="8"/>
        <v>158.5</v>
      </c>
      <c r="L76" s="23">
        <f t="shared" si="9"/>
        <v>951</v>
      </c>
      <c r="M76" s="73">
        <v>170</v>
      </c>
      <c r="N76" s="21">
        <v>160</v>
      </c>
      <c r="O76" s="22">
        <v>145</v>
      </c>
      <c r="P76" s="21">
        <v>146</v>
      </c>
      <c r="Q76" s="22">
        <v>160</v>
      </c>
      <c r="R76" s="21">
        <v>192</v>
      </c>
      <c r="S76" s="34">
        <f t="shared" si="10"/>
        <v>160.33333333333334</v>
      </c>
      <c r="T76" s="19">
        <f t="shared" si="11"/>
        <v>1924</v>
      </c>
    </row>
    <row r="77" spans="1:20" ht="21" customHeight="1" thickBot="1">
      <c r="A77" s="41">
        <v>69</v>
      </c>
      <c r="B77" s="42"/>
      <c r="C77" s="26" t="s">
        <v>115</v>
      </c>
      <c r="D77" s="25" t="s">
        <v>46</v>
      </c>
      <c r="E77" s="21">
        <v>164</v>
      </c>
      <c r="F77" s="22">
        <v>135</v>
      </c>
      <c r="G77" s="21">
        <v>156</v>
      </c>
      <c r="H77" s="22">
        <v>140</v>
      </c>
      <c r="I77" s="21">
        <v>147</v>
      </c>
      <c r="J77" s="22">
        <v>135</v>
      </c>
      <c r="K77" s="40">
        <f t="shared" si="8"/>
        <v>146.16666666666666</v>
      </c>
      <c r="L77" s="23">
        <f t="shared" si="9"/>
        <v>877</v>
      </c>
      <c r="M77" s="73">
        <v>188</v>
      </c>
      <c r="N77" s="21">
        <v>178</v>
      </c>
      <c r="O77" s="22">
        <v>141</v>
      </c>
      <c r="P77" s="21">
        <v>166</v>
      </c>
      <c r="Q77" s="22">
        <v>154</v>
      </c>
      <c r="R77" s="21">
        <v>201</v>
      </c>
      <c r="S77" s="34">
        <f t="shared" si="10"/>
        <v>158.75</v>
      </c>
      <c r="T77" s="19">
        <f t="shared" si="11"/>
        <v>1905</v>
      </c>
    </row>
    <row r="78" spans="1:20" ht="21" customHeight="1" thickBot="1">
      <c r="A78" s="38">
        <v>70</v>
      </c>
      <c r="B78" s="42"/>
      <c r="C78" s="26" t="s">
        <v>110</v>
      </c>
      <c r="D78" s="25" t="s">
        <v>46</v>
      </c>
      <c r="E78" s="21">
        <v>173</v>
      </c>
      <c r="F78" s="22">
        <v>191</v>
      </c>
      <c r="G78" s="21">
        <v>122</v>
      </c>
      <c r="H78" s="22">
        <v>153</v>
      </c>
      <c r="I78" s="21">
        <v>149</v>
      </c>
      <c r="J78" s="22">
        <v>158</v>
      </c>
      <c r="K78" s="40">
        <f t="shared" si="8"/>
        <v>157.66666666666666</v>
      </c>
      <c r="L78" s="23">
        <f t="shared" si="9"/>
        <v>946</v>
      </c>
      <c r="M78" s="73">
        <v>130</v>
      </c>
      <c r="N78" s="21">
        <v>166</v>
      </c>
      <c r="O78" s="22">
        <v>187</v>
      </c>
      <c r="P78" s="21">
        <v>169</v>
      </c>
      <c r="Q78" s="22">
        <v>168</v>
      </c>
      <c r="R78" s="21">
        <v>135</v>
      </c>
      <c r="S78" s="34">
        <f t="shared" si="10"/>
        <v>158.41666666666666</v>
      </c>
      <c r="T78" s="19">
        <f t="shared" si="11"/>
        <v>1901</v>
      </c>
    </row>
    <row r="79" spans="1:20" ht="21" customHeight="1" thickBot="1">
      <c r="A79" s="41">
        <v>71</v>
      </c>
      <c r="B79" s="42"/>
      <c r="C79" s="26" t="s">
        <v>152</v>
      </c>
      <c r="D79" s="25" t="s">
        <v>95</v>
      </c>
      <c r="E79" s="21">
        <v>136</v>
      </c>
      <c r="F79" s="22">
        <v>148</v>
      </c>
      <c r="G79" s="21">
        <v>181</v>
      </c>
      <c r="H79" s="22">
        <v>129</v>
      </c>
      <c r="I79" s="21">
        <v>185</v>
      </c>
      <c r="J79" s="22">
        <v>128</v>
      </c>
      <c r="K79" s="40">
        <f t="shared" si="8"/>
        <v>151.16666666666666</v>
      </c>
      <c r="L79" s="23">
        <f t="shared" si="9"/>
        <v>907</v>
      </c>
      <c r="M79" s="73">
        <v>159</v>
      </c>
      <c r="N79" s="21">
        <v>192</v>
      </c>
      <c r="O79" s="22">
        <v>154</v>
      </c>
      <c r="P79" s="21">
        <v>139</v>
      </c>
      <c r="Q79" s="22">
        <v>147</v>
      </c>
      <c r="R79" s="21">
        <v>158</v>
      </c>
      <c r="S79" s="34">
        <f t="shared" si="10"/>
        <v>154.66666666666666</v>
      </c>
      <c r="T79" s="19">
        <f t="shared" si="11"/>
        <v>1856</v>
      </c>
    </row>
    <row r="80" spans="1:20" ht="21" customHeight="1" thickBot="1">
      <c r="A80" s="41">
        <v>72</v>
      </c>
      <c r="B80" s="42"/>
      <c r="C80" s="26" t="s">
        <v>55</v>
      </c>
      <c r="D80" s="25" t="s">
        <v>47</v>
      </c>
      <c r="E80" s="21">
        <v>120</v>
      </c>
      <c r="F80" s="22">
        <v>132</v>
      </c>
      <c r="G80" s="21">
        <v>151</v>
      </c>
      <c r="H80" s="22">
        <v>147</v>
      </c>
      <c r="I80" s="21">
        <v>179</v>
      </c>
      <c r="J80" s="22">
        <v>155</v>
      </c>
      <c r="K80" s="40">
        <f t="shared" si="8"/>
        <v>147.33333333333334</v>
      </c>
      <c r="L80" s="23">
        <f t="shared" si="9"/>
        <v>884</v>
      </c>
      <c r="M80" s="73">
        <v>127</v>
      </c>
      <c r="N80" s="21">
        <v>181</v>
      </c>
      <c r="O80" s="22">
        <v>136</v>
      </c>
      <c r="P80" s="21">
        <v>145</v>
      </c>
      <c r="Q80" s="22">
        <v>141</v>
      </c>
      <c r="R80" s="21">
        <v>211</v>
      </c>
      <c r="S80" s="34">
        <f t="shared" si="10"/>
        <v>152.08333333333334</v>
      </c>
      <c r="T80" s="19">
        <f t="shared" si="11"/>
        <v>1825</v>
      </c>
    </row>
    <row r="81" spans="1:20" ht="21" customHeight="1" thickBot="1">
      <c r="A81" s="38">
        <v>73</v>
      </c>
      <c r="B81" s="42"/>
      <c r="C81" s="26" t="s">
        <v>123</v>
      </c>
      <c r="D81" s="25" t="s">
        <v>46</v>
      </c>
      <c r="E81" s="21">
        <v>148</v>
      </c>
      <c r="F81" s="22">
        <v>169</v>
      </c>
      <c r="G81" s="21">
        <v>133</v>
      </c>
      <c r="H81" s="22">
        <v>151</v>
      </c>
      <c r="I81" s="21">
        <v>187</v>
      </c>
      <c r="J81" s="22">
        <v>166</v>
      </c>
      <c r="K81" s="40">
        <f t="shared" si="8"/>
        <v>159</v>
      </c>
      <c r="L81" s="23">
        <f t="shared" si="9"/>
        <v>954</v>
      </c>
      <c r="M81" s="73">
        <v>179</v>
      </c>
      <c r="N81" s="21">
        <v>115</v>
      </c>
      <c r="O81" s="22">
        <v>138</v>
      </c>
      <c r="P81" s="21">
        <v>136</v>
      </c>
      <c r="Q81" s="22">
        <v>109</v>
      </c>
      <c r="R81" s="21">
        <v>166</v>
      </c>
      <c r="S81" s="34">
        <f t="shared" si="10"/>
        <v>149.75</v>
      </c>
      <c r="T81" s="19">
        <f t="shared" si="11"/>
        <v>1797</v>
      </c>
    </row>
    <row r="82" spans="1:20" ht="21" customHeight="1" thickBot="1">
      <c r="A82" s="41">
        <v>74</v>
      </c>
      <c r="B82" s="42"/>
      <c r="C82" s="26" t="s">
        <v>141</v>
      </c>
      <c r="D82" s="25" t="s">
        <v>46</v>
      </c>
      <c r="E82" s="21">
        <v>127</v>
      </c>
      <c r="F82" s="22">
        <v>145</v>
      </c>
      <c r="G82" s="21">
        <v>145</v>
      </c>
      <c r="H82" s="22">
        <v>171</v>
      </c>
      <c r="I82" s="21">
        <v>145</v>
      </c>
      <c r="J82" s="22">
        <v>157</v>
      </c>
      <c r="K82" s="40">
        <f t="shared" si="8"/>
        <v>148.33333333333334</v>
      </c>
      <c r="L82" s="23">
        <f t="shared" si="9"/>
        <v>890</v>
      </c>
      <c r="M82" s="73">
        <v>115</v>
      </c>
      <c r="N82" s="21">
        <v>147</v>
      </c>
      <c r="O82" s="22">
        <v>129</v>
      </c>
      <c r="P82" s="21">
        <v>132</v>
      </c>
      <c r="Q82" s="22">
        <v>166</v>
      </c>
      <c r="R82" s="21">
        <v>189</v>
      </c>
      <c r="S82" s="34">
        <f t="shared" si="10"/>
        <v>147.33333333333334</v>
      </c>
      <c r="T82" s="19">
        <f t="shared" si="11"/>
        <v>1768</v>
      </c>
    </row>
    <row r="83" spans="1:20" ht="21" customHeight="1">
      <c r="A83" s="41">
        <v>75</v>
      </c>
      <c r="B83" s="42"/>
      <c r="C83" s="26" t="s">
        <v>112</v>
      </c>
      <c r="D83" s="25" t="s">
        <v>46</v>
      </c>
      <c r="E83" s="21">
        <v>120</v>
      </c>
      <c r="F83" s="22">
        <v>134</v>
      </c>
      <c r="G83" s="21">
        <v>153</v>
      </c>
      <c r="H83" s="22">
        <v>112</v>
      </c>
      <c r="I83" s="21">
        <v>98</v>
      </c>
      <c r="J83" s="22">
        <v>113</v>
      </c>
      <c r="K83" s="40">
        <f t="shared" si="8"/>
        <v>121.66666666666667</v>
      </c>
      <c r="L83" s="23">
        <f t="shared" si="9"/>
        <v>730</v>
      </c>
      <c r="M83" s="73">
        <v>146</v>
      </c>
      <c r="N83" s="21">
        <v>143</v>
      </c>
      <c r="O83" s="22">
        <v>114</v>
      </c>
      <c r="P83" s="21">
        <v>120</v>
      </c>
      <c r="Q83" s="22">
        <v>122</v>
      </c>
      <c r="R83" s="21">
        <v>100</v>
      </c>
      <c r="S83" s="34">
        <f t="shared" si="10"/>
        <v>122.91666666666667</v>
      </c>
      <c r="T83" s="19">
        <f t="shared" si="11"/>
        <v>1475</v>
      </c>
    </row>
  </sheetData>
  <sheetProtection/>
  <mergeCells count="24">
    <mergeCell ref="S6:S8"/>
    <mergeCell ref="O6:O8"/>
    <mergeCell ref="D6:D8"/>
    <mergeCell ref="J6:J8"/>
    <mergeCell ref="K6:K8"/>
    <mergeCell ref="M6:M8"/>
    <mergeCell ref="N6:N8"/>
    <mergeCell ref="P6:P8"/>
    <mergeCell ref="R6:R8"/>
    <mergeCell ref="B6:B8"/>
    <mergeCell ref="A6:A8"/>
    <mergeCell ref="Q6:Q8"/>
    <mergeCell ref="I6:I8"/>
    <mergeCell ref="L6:L8"/>
    <mergeCell ref="A1:T1"/>
    <mergeCell ref="A2:T2"/>
    <mergeCell ref="T6:T8"/>
    <mergeCell ref="E6:E8"/>
    <mergeCell ref="F6:F8"/>
    <mergeCell ref="G6:G8"/>
    <mergeCell ref="H6:H8"/>
    <mergeCell ref="A3:T3"/>
    <mergeCell ref="A4:T4"/>
    <mergeCell ref="C6:C8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63" r:id="rId3"/>
  <legacyDrawing r:id="rId2"/>
  <oleObjects>
    <oleObject progId="Word.Document.8" shapeId="212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zoomScale="90" zoomScaleNormal="90" zoomScaleSheetLayoutView="75" workbookViewId="0" topLeftCell="A17">
      <selection activeCell="C40" sqref="C40:C44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9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10.00390625" style="9" customWidth="1"/>
    <col min="12" max="12" width="7.625" style="9" customWidth="1"/>
    <col min="13" max="18" width="6.75390625" style="9" customWidth="1" outlineLevel="1"/>
    <col min="19" max="19" width="9.75390625" style="9" customWidth="1" outlineLevel="1"/>
    <col min="20" max="20" width="9.25390625" style="9" customWidth="1" outlineLevel="1"/>
    <col min="21" max="21" width="9.00390625" style="1" customWidth="1"/>
    <col min="22" max="16384" width="9.125" style="1" customWidth="1"/>
  </cols>
  <sheetData>
    <row r="2" spans="1:20" ht="24" customHeight="1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22.5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18">
      <c r="A4" s="134" t="s">
        <v>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8.75" thickBot="1">
      <c r="A5" s="134" t="s">
        <v>25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4" customFormat="1" ht="7.5" hidden="1" thickBot="1">
      <c r="A6" s="3"/>
      <c r="B6" s="3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5" customFormat="1" ht="25.5" customHeight="1">
      <c r="A7" s="138" t="s">
        <v>0</v>
      </c>
      <c r="B7" s="135" t="s">
        <v>30</v>
      </c>
      <c r="C7" s="131" t="s">
        <v>1</v>
      </c>
      <c r="D7" s="131" t="s">
        <v>2</v>
      </c>
      <c r="E7" s="131" t="s">
        <v>3</v>
      </c>
      <c r="F7" s="131" t="s">
        <v>4</v>
      </c>
      <c r="G7" s="131" t="s">
        <v>5</v>
      </c>
      <c r="H7" s="131" t="s">
        <v>6</v>
      </c>
      <c r="I7" s="131" t="s">
        <v>7</v>
      </c>
      <c r="J7" s="131" t="s">
        <v>8</v>
      </c>
      <c r="K7" s="131" t="s">
        <v>20</v>
      </c>
      <c r="L7" s="131" t="s">
        <v>21</v>
      </c>
      <c r="M7" s="131" t="s">
        <v>9</v>
      </c>
      <c r="N7" s="131" t="s">
        <v>10</v>
      </c>
      <c r="O7" s="131" t="s">
        <v>11</v>
      </c>
      <c r="P7" s="131" t="s">
        <v>12</v>
      </c>
      <c r="Q7" s="131" t="s">
        <v>13</v>
      </c>
      <c r="R7" s="131" t="s">
        <v>14</v>
      </c>
      <c r="S7" s="131" t="s">
        <v>27</v>
      </c>
      <c r="T7" s="131" t="s">
        <v>28</v>
      </c>
    </row>
    <row r="8" spans="1:20" s="5" customFormat="1" ht="12.75" customHeight="1">
      <c r="A8" s="139"/>
      <c r="B8" s="136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21" s="5" customFormat="1" ht="13.5" thickBot="1">
      <c r="A9" s="140"/>
      <c r="B9" s="137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7" t="s">
        <v>29</v>
      </c>
    </row>
    <row r="10" spans="1:21" ht="21" customHeight="1" thickBot="1">
      <c r="A10" s="44">
        <v>1</v>
      </c>
      <c r="B10" s="39"/>
      <c r="C10" s="24" t="s">
        <v>120</v>
      </c>
      <c r="D10" s="25" t="s">
        <v>121</v>
      </c>
      <c r="E10" s="19">
        <v>210</v>
      </c>
      <c r="F10" s="20">
        <v>193</v>
      </c>
      <c r="G10" s="19">
        <v>192</v>
      </c>
      <c r="H10" s="20">
        <v>232</v>
      </c>
      <c r="I10" s="19">
        <v>161</v>
      </c>
      <c r="J10" s="20">
        <v>167</v>
      </c>
      <c r="K10" s="40">
        <f aca="true" t="shared" si="0" ref="K10:K29">AVERAGE(E10:J10)</f>
        <v>192.5</v>
      </c>
      <c r="L10" s="19">
        <f aca="true" t="shared" si="1" ref="L10:L29">SUM(E10:J10)</f>
        <v>1155</v>
      </c>
      <c r="M10" s="20">
        <v>170</v>
      </c>
      <c r="N10" s="19">
        <v>187</v>
      </c>
      <c r="O10" s="20">
        <v>212</v>
      </c>
      <c r="P10" s="19">
        <v>200</v>
      </c>
      <c r="Q10" s="20">
        <v>195</v>
      </c>
      <c r="R10" s="19">
        <v>213</v>
      </c>
      <c r="S10" s="34">
        <f aca="true" t="shared" si="2" ref="S10:S29">AVERAGE(E10:J10,M10:R10)</f>
        <v>194.33333333333334</v>
      </c>
      <c r="T10" s="19">
        <f aca="true" t="shared" si="3" ref="T10:T29">SUM(L10:R10)</f>
        <v>2332</v>
      </c>
      <c r="U10" s="18">
        <f>MAX(E10:J25,M10:R25)</f>
        <v>254</v>
      </c>
    </row>
    <row r="11" spans="1:20" ht="21" customHeight="1" thickBot="1">
      <c r="A11" s="45">
        <v>2</v>
      </c>
      <c r="B11" s="42"/>
      <c r="C11" s="26" t="s">
        <v>96</v>
      </c>
      <c r="D11" s="25" t="s">
        <v>46</v>
      </c>
      <c r="E11" s="21">
        <v>186</v>
      </c>
      <c r="F11" s="22">
        <v>159</v>
      </c>
      <c r="G11" s="21">
        <v>194</v>
      </c>
      <c r="H11" s="22">
        <v>254</v>
      </c>
      <c r="I11" s="21">
        <v>226</v>
      </c>
      <c r="J11" s="22">
        <v>164</v>
      </c>
      <c r="K11" s="40">
        <f t="shared" si="0"/>
        <v>197.16666666666666</v>
      </c>
      <c r="L11" s="23">
        <f t="shared" si="1"/>
        <v>1183</v>
      </c>
      <c r="M11" s="22">
        <v>200</v>
      </c>
      <c r="N11" s="21">
        <v>182</v>
      </c>
      <c r="O11" s="22">
        <v>186</v>
      </c>
      <c r="P11" s="21">
        <v>189</v>
      </c>
      <c r="Q11" s="22">
        <v>148</v>
      </c>
      <c r="R11" s="21">
        <v>174</v>
      </c>
      <c r="S11" s="34">
        <f t="shared" si="2"/>
        <v>188.5</v>
      </c>
      <c r="T11" s="19">
        <f t="shared" si="3"/>
        <v>2262</v>
      </c>
    </row>
    <row r="12" spans="1:20" ht="21" customHeight="1" thickBot="1">
      <c r="A12" s="45">
        <v>3</v>
      </c>
      <c r="B12" s="42" t="s">
        <v>133</v>
      </c>
      <c r="C12" s="26" t="s">
        <v>173</v>
      </c>
      <c r="D12" s="25" t="s">
        <v>163</v>
      </c>
      <c r="E12" s="21">
        <v>192</v>
      </c>
      <c r="F12" s="22">
        <v>169</v>
      </c>
      <c r="G12" s="21">
        <v>181</v>
      </c>
      <c r="H12" s="22">
        <v>193</v>
      </c>
      <c r="I12" s="21">
        <v>163</v>
      </c>
      <c r="J12" s="22">
        <v>149</v>
      </c>
      <c r="K12" s="40">
        <f t="shared" si="0"/>
        <v>174.5</v>
      </c>
      <c r="L12" s="23">
        <f t="shared" si="1"/>
        <v>1047</v>
      </c>
      <c r="M12" s="20">
        <v>192</v>
      </c>
      <c r="N12" s="23">
        <v>163</v>
      </c>
      <c r="O12" s="20">
        <v>202</v>
      </c>
      <c r="P12" s="23">
        <v>247</v>
      </c>
      <c r="Q12" s="20">
        <v>180</v>
      </c>
      <c r="R12" s="23">
        <v>210</v>
      </c>
      <c r="S12" s="34">
        <f t="shared" si="2"/>
        <v>186.75</v>
      </c>
      <c r="T12" s="19">
        <f t="shared" si="3"/>
        <v>2241</v>
      </c>
    </row>
    <row r="13" spans="1:20" ht="21" customHeight="1" thickBot="1">
      <c r="A13" s="44">
        <v>4</v>
      </c>
      <c r="B13" s="43" t="s">
        <v>79</v>
      </c>
      <c r="C13" s="26" t="s">
        <v>56</v>
      </c>
      <c r="D13" s="25" t="s">
        <v>46</v>
      </c>
      <c r="E13" s="21">
        <v>174</v>
      </c>
      <c r="F13" s="22">
        <v>187</v>
      </c>
      <c r="G13" s="21">
        <v>220</v>
      </c>
      <c r="H13" s="22">
        <v>167</v>
      </c>
      <c r="I13" s="21">
        <v>168</v>
      </c>
      <c r="J13" s="22">
        <v>158</v>
      </c>
      <c r="K13" s="40">
        <f t="shared" si="0"/>
        <v>179</v>
      </c>
      <c r="L13" s="23">
        <f t="shared" si="1"/>
        <v>1074</v>
      </c>
      <c r="M13" s="22">
        <v>168</v>
      </c>
      <c r="N13" s="21">
        <v>163</v>
      </c>
      <c r="O13" s="22">
        <v>220</v>
      </c>
      <c r="P13" s="21">
        <v>191</v>
      </c>
      <c r="Q13" s="22">
        <v>191</v>
      </c>
      <c r="R13" s="21">
        <v>202</v>
      </c>
      <c r="S13" s="34">
        <f t="shared" si="2"/>
        <v>184.08333333333334</v>
      </c>
      <c r="T13" s="19">
        <f t="shared" si="3"/>
        <v>2209</v>
      </c>
    </row>
    <row r="14" spans="1:20" ht="21" customHeight="1" thickBot="1">
      <c r="A14" s="45">
        <v>5</v>
      </c>
      <c r="B14" s="42"/>
      <c r="C14" s="26" t="s">
        <v>151</v>
      </c>
      <c r="D14" s="25" t="s">
        <v>47</v>
      </c>
      <c r="E14" s="21">
        <v>201</v>
      </c>
      <c r="F14" s="22">
        <v>159</v>
      </c>
      <c r="G14" s="21">
        <v>164</v>
      </c>
      <c r="H14" s="22">
        <v>191</v>
      </c>
      <c r="I14" s="21">
        <v>179</v>
      </c>
      <c r="J14" s="22">
        <v>184</v>
      </c>
      <c r="K14" s="40">
        <f t="shared" si="0"/>
        <v>179.66666666666666</v>
      </c>
      <c r="L14" s="23">
        <f t="shared" si="1"/>
        <v>1078</v>
      </c>
      <c r="M14" s="22">
        <v>169</v>
      </c>
      <c r="N14" s="21">
        <v>199</v>
      </c>
      <c r="O14" s="22">
        <v>166</v>
      </c>
      <c r="P14" s="21">
        <v>184</v>
      </c>
      <c r="Q14" s="22">
        <v>206</v>
      </c>
      <c r="R14" s="21">
        <v>171</v>
      </c>
      <c r="S14" s="34">
        <f t="shared" si="2"/>
        <v>181.08333333333334</v>
      </c>
      <c r="T14" s="19">
        <f t="shared" si="3"/>
        <v>2173</v>
      </c>
    </row>
    <row r="15" spans="1:20" ht="21" customHeight="1" thickBot="1">
      <c r="A15" s="45">
        <v>6</v>
      </c>
      <c r="B15" s="42" t="s">
        <v>79</v>
      </c>
      <c r="C15" s="26" t="s">
        <v>94</v>
      </c>
      <c r="D15" s="25" t="s">
        <v>95</v>
      </c>
      <c r="E15" s="21">
        <v>137</v>
      </c>
      <c r="F15" s="22">
        <v>207</v>
      </c>
      <c r="G15" s="21">
        <v>178</v>
      </c>
      <c r="H15" s="22">
        <v>191</v>
      </c>
      <c r="I15" s="21">
        <v>185</v>
      </c>
      <c r="J15" s="22">
        <v>134</v>
      </c>
      <c r="K15" s="40">
        <f t="shared" si="0"/>
        <v>172</v>
      </c>
      <c r="L15" s="23">
        <f t="shared" si="1"/>
        <v>1032</v>
      </c>
      <c r="M15" s="22">
        <v>210</v>
      </c>
      <c r="N15" s="21">
        <v>183</v>
      </c>
      <c r="O15" s="22">
        <v>163</v>
      </c>
      <c r="P15" s="21">
        <v>225</v>
      </c>
      <c r="Q15" s="22">
        <v>164</v>
      </c>
      <c r="R15" s="21">
        <v>186</v>
      </c>
      <c r="S15" s="34">
        <f t="shared" si="2"/>
        <v>180.25</v>
      </c>
      <c r="T15" s="19">
        <f t="shared" si="3"/>
        <v>2163</v>
      </c>
    </row>
    <row r="16" spans="1:20" ht="21" customHeight="1" thickBot="1">
      <c r="A16" s="45">
        <v>7</v>
      </c>
      <c r="B16" s="43" t="s">
        <v>79</v>
      </c>
      <c r="C16" s="26" t="s">
        <v>134</v>
      </c>
      <c r="D16" s="25" t="s">
        <v>47</v>
      </c>
      <c r="E16" s="21">
        <v>144</v>
      </c>
      <c r="F16" s="22">
        <v>190</v>
      </c>
      <c r="G16" s="21">
        <v>180</v>
      </c>
      <c r="H16" s="22">
        <v>186</v>
      </c>
      <c r="I16" s="21">
        <v>188</v>
      </c>
      <c r="J16" s="22">
        <v>187</v>
      </c>
      <c r="K16" s="40">
        <f t="shared" si="0"/>
        <v>179.16666666666666</v>
      </c>
      <c r="L16" s="23">
        <f t="shared" si="1"/>
        <v>1075</v>
      </c>
      <c r="M16" s="22">
        <v>193</v>
      </c>
      <c r="N16" s="21">
        <v>187</v>
      </c>
      <c r="O16" s="22">
        <v>214</v>
      </c>
      <c r="P16" s="21">
        <v>182</v>
      </c>
      <c r="Q16" s="22">
        <v>161</v>
      </c>
      <c r="R16" s="21">
        <v>145</v>
      </c>
      <c r="S16" s="34">
        <f t="shared" si="2"/>
        <v>179.75</v>
      </c>
      <c r="T16" s="19">
        <f t="shared" si="3"/>
        <v>2157</v>
      </c>
    </row>
    <row r="17" spans="1:20" ht="21" customHeight="1" thickBot="1">
      <c r="A17" s="44">
        <v>8</v>
      </c>
      <c r="B17" s="42"/>
      <c r="C17" s="26" t="s">
        <v>111</v>
      </c>
      <c r="D17" s="25" t="s">
        <v>46</v>
      </c>
      <c r="E17" s="21">
        <v>205</v>
      </c>
      <c r="F17" s="22">
        <v>156</v>
      </c>
      <c r="G17" s="21">
        <v>158</v>
      </c>
      <c r="H17" s="22">
        <v>179</v>
      </c>
      <c r="I17" s="21">
        <v>221</v>
      </c>
      <c r="J17" s="22">
        <v>163</v>
      </c>
      <c r="K17" s="40">
        <f t="shared" si="0"/>
        <v>180.33333333333334</v>
      </c>
      <c r="L17" s="23">
        <f t="shared" si="1"/>
        <v>1082</v>
      </c>
      <c r="M17" s="22">
        <v>181</v>
      </c>
      <c r="N17" s="21">
        <v>161</v>
      </c>
      <c r="O17" s="22">
        <v>173</v>
      </c>
      <c r="P17" s="21">
        <v>166</v>
      </c>
      <c r="Q17" s="22">
        <v>197</v>
      </c>
      <c r="R17" s="21">
        <v>167</v>
      </c>
      <c r="S17" s="34">
        <f t="shared" si="2"/>
        <v>177.25</v>
      </c>
      <c r="T17" s="19">
        <f t="shared" si="3"/>
        <v>2127</v>
      </c>
    </row>
    <row r="18" spans="1:20" ht="21" customHeight="1" thickBot="1">
      <c r="A18" s="41">
        <v>9</v>
      </c>
      <c r="B18" s="42"/>
      <c r="C18" s="26" t="s">
        <v>127</v>
      </c>
      <c r="D18" s="25" t="s">
        <v>46</v>
      </c>
      <c r="E18" s="21">
        <v>184</v>
      </c>
      <c r="F18" s="22">
        <v>169</v>
      </c>
      <c r="G18" s="21">
        <v>157</v>
      </c>
      <c r="H18" s="22">
        <v>187</v>
      </c>
      <c r="I18" s="21">
        <v>161</v>
      </c>
      <c r="J18" s="22">
        <v>151</v>
      </c>
      <c r="K18" s="40">
        <f t="shared" si="0"/>
        <v>168.16666666666666</v>
      </c>
      <c r="L18" s="23">
        <f t="shared" si="1"/>
        <v>1009</v>
      </c>
      <c r="M18" s="22">
        <v>170</v>
      </c>
      <c r="N18" s="21">
        <v>171</v>
      </c>
      <c r="O18" s="22">
        <v>154</v>
      </c>
      <c r="P18" s="21">
        <v>183</v>
      </c>
      <c r="Q18" s="22">
        <v>214</v>
      </c>
      <c r="R18" s="21">
        <v>181</v>
      </c>
      <c r="S18" s="34">
        <f t="shared" si="2"/>
        <v>173.5</v>
      </c>
      <c r="T18" s="19">
        <f t="shared" si="3"/>
        <v>2082</v>
      </c>
    </row>
    <row r="19" spans="1:20" ht="21" customHeight="1" thickBot="1">
      <c r="A19" s="41">
        <v>10</v>
      </c>
      <c r="B19" s="43"/>
      <c r="C19" s="27" t="s">
        <v>166</v>
      </c>
      <c r="D19" s="25" t="s">
        <v>107</v>
      </c>
      <c r="E19" s="21">
        <v>137</v>
      </c>
      <c r="F19" s="22">
        <v>152</v>
      </c>
      <c r="G19" s="21">
        <v>184</v>
      </c>
      <c r="H19" s="22">
        <v>179</v>
      </c>
      <c r="I19" s="21">
        <v>144</v>
      </c>
      <c r="J19" s="22">
        <v>170</v>
      </c>
      <c r="K19" s="40">
        <f t="shared" si="0"/>
        <v>161</v>
      </c>
      <c r="L19" s="23">
        <f t="shared" si="1"/>
        <v>966</v>
      </c>
      <c r="M19" s="22">
        <v>189</v>
      </c>
      <c r="N19" s="21">
        <v>168</v>
      </c>
      <c r="O19" s="22">
        <v>157</v>
      </c>
      <c r="P19" s="21">
        <v>188</v>
      </c>
      <c r="Q19" s="22">
        <v>179</v>
      </c>
      <c r="R19" s="21">
        <v>214</v>
      </c>
      <c r="S19" s="34">
        <f t="shared" si="2"/>
        <v>171.75</v>
      </c>
      <c r="T19" s="19">
        <f t="shared" si="3"/>
        <v>2061</v>
      </c>
    </row>
    <row r="20" spans="1:20" ht="21" customHeight="1" thickBot="1">
      <c r="A20" s="38">
        <v>11</v>
      </c>
      <c r="B20" s="42"/>
      <c r="C20" s="26" t="s">
        <v>137</v>
      </c>
      <c r="D20" s="25" t="s">
        <v>121</v>
      </c>
      <c r="E20" s="21">
        <v>180</v>
      </c>
      <c r="F20" s="22">
        <v>156</v>
      </c>
      <c r="G20" s="21">
        <v>163</v>
      </c>
      <c r="H20" s="22">
        <v>151</v>
      </c>
      <c r="I20" s="21">
        <v>189</v>
      </c>
      <c r="J20" s="22">
        <v>161</v>
      </c>
      <c r="K20" s="40">
        <f t="shared" si="0"/>
        <v>166.66666666666666</v>
      </c>
      <c r="L20" s="23">
        <f t="shared" si="1"/>
        <v>1000</v>
      </c>
      <c r="M20" s="22">
        <v>172</v>
      </c>
      <c r="N20" s="21">
        <v>170</v>
      </c>
      <c r="O20" s="22">
        <v>163</v>
      </c>
      <c r="P20" s="21">
        <v>165</v>
      </c>
      <c r="Q20" s="22">
        <v>154</v>
      </c>
      <c r="R20" s="21">
        <v>168</v>
      </c>
      <c r="S20" s="34">
        <f t="shared" si="2"/>
        <v>166</v>
      </c>
      <c r="T20" s="19">
        <f t="shared" si="3"/>
        <v>1992</v>
      </c>
    </row>
    <row r="21" spans="1:20" ht="21" customHeight="1" thickBot="1">
      <c r="A21" s="41">
        <v>12</v>
      </c>
      <c r="B21" s="42"/>
      <c r="C21" s="26" t="s">
        <v>154</v>
      </c>
      <c r="D21" s="25" t="s">
        <v>95</v>
      </c>
      <c r="E21" s="21">
        <v>193</v>
      </c>
      <c r="F21" s="22">
        <v>190</v>
      </c>
      <c r="G21" s="21">
        <v>132</v>
      </c>
      <c r="H21" s="22">
        <v>203</v>
      </c>
      <c r="I21" s="21">
        <v>146</v>
      </c>
      <c r="J21" s="22">
        <v>165</v>
      </c>
      <c r="K21" s="40">
        <f t="shared" si="0"/>
        <v>171.5</v>
      </c>
      <c r="L21" s="23">
        <f t="shared" si="1"/>
        <v>1029</v>
      </c>
      <c r="M21" s="22">
        <v>136</v>
      </c>
      <c r="N21" s="21">
        <v>165</v>
      </c>
      <c r="O21" s="22">
        <v>175</v>
      </c>
      <c r="P21" s="21">
        <v>142</v>
      </c>
      <c r="Q21" s="22">
        <v>153</v>
      </c>
      <c r="R21" s="21">
        <v>143</v>
      </c>
      <c r="S21" s="34">
        <f t="shared" si="2"/>
        <v>161.91666666666666</v>
      </c>
      <c r="T21" s="19">
        <f t="shared" si="3"/>
        <v>1943</v>
      </c>
    </row>
    <row r="22" spans="1:20" ht="21" customHeight="1" thickBot="1">
      <c r="A22" s="41">
        <v>13</v>
      </c>
      <c r="B22" s="43"/>
      <c r="C22" s="26" t="s">
        <v>140</v>
      </c>
      <c r="D22" s="25" t="s">
        <v>107</v>
      </c>
      <c r="E22" s="21">
        <v>153</v>
      </c>
      <c r="F22" s="22">
        <v>144</v>
      </c>
      <c r="G22" s="21">
        <v>203</v>
      </c>
      <c r="H22" s="22">
        <v>168</v>
      </c>
      <c r="I22" s="21">
        <v>170</v>
      </c>
      <c r="J22" s="22">
        <v>157</v>
      </c>
      <c r="K22" s="40">
        <f t="shared" si="0"/>
        <v>165.83333333333334</v>
      </c>
      <c r="L22" s="23">
        <f t="shared" si="1"/>
        <v>995</v>
      </c>
      <c r="M22" s="22">
        <v>139</v>
      </c>
      <c r="N22" s="21">
        <v>169</v>
      </c>
      <c r="O22" s="22">
        <v>161</v>
      </c>
      <c r="P22" s="21">
        <v>138</v>
      </c>
      <c r="Q22" s="22">
        <v>165</v>
      </c>
      <c r="R22" s="21">
        <v>171</v>
      </c>
      <c r="S22" s="34">
        <f t="shared" si="2"/>
        <v>161.5</v>
      </c>
      <c r="T22" s="19">
        <f t="shared" si="3"/>
        <v>1938</v>
      </c>
    </row>
    <row r="23" spans="1:20" ht="21" customHeight="1" thickBot="1">
      <c r="A23" s="38">
        <v>14</v>
      </c>
      <c r="B23" s="42"/>
      <c r="C23" s="26" t="s">
        <v>85</v>
      </c>
      <c r="D23" s="25" t="s">
        <v>46</v>
      </c>
      <c r="E23" s="21">
        <v>161</v>
      </c>
      <c r="F23" s="22">
        <v>178</v>
      </c>
      <c r="G23" s="21">
        <v>157</v>
      </c>
      <c r="H23" s="22">
        <v>166</v>
      </c>
      <c r="I23" s="21">
        <v>152</v>
      </c>
      <c r="J23" s="22">
        <v>161</v>
      </c>
      <c r="K23" s="40">
        <f t="shared" si="0"/>
        <v>162.5</v>
      </c>
      <c r="L23" s="23">
        <f t="shared" si="1"/>
        <v>975</v>
      </c>
      <c r="M23" s="22">
        <v>129</v>
      </c>
      <c r="N23" s="21">
        <v>179</v>
      </c>
      <c r="O23" s="22">
        <v>157</v>
      </c>
      <c r="P23" s="21">
        <v>185</v>
      </c>
      <c r="Q23" s="22">
        <v>156</v>
      </c>
      <c r="R23" s="21">
        <v>155</v>
      </c>
      <c r="S23" s="34">
        <f t="shared" si="2"/>
        <v>161.33333333333334</v>
      </c>
      <c r="T23" s="19">
        <f t="shared" si="3"/>
        <v>1936</v>
      </c>
    </row>
    <row r="24" spans="1:20" ht="21" customHeight="1" thickBot="1">
      <c r="A24" s="41">
        <v>15</v>
      </c>
      <c r="B24" s="42" t="s">
        <v>133</v>
      </c>
      <c r="C24" s="26" t="s">
        <v>131</v>
      </c>
      <c r="D24" s="25" t="s">
        <v>132</v>
      </c>
      <c r="E24" s="21">
        <v>171</v>
      </c>
      <c r="F24" s="22">
        <v>109</v>
      </c>
      <c r="G24" s="21">
        <v>133</v>
      </c>
      <c r="H24" s="22">
        <v>151</v>
      </c>
      <c r="I24" s="21">
        <v>180</v>
      </c>
      <c r="J24" s="22">
        <v>185</v>
      </c>
      <c r="K24" s="40">
        <f t="shared" si="0"/>
        <v>154.83333333333334</v>
      </c>
      <c r="L24" s="23">
        <f t="shared" si="1"/>
        <v>929</v>
      </c>
      <c r="M24" s="22">
        <v>160</v>
      </c>
      <c r="N24" s="21">
        <v>132</v>
      </c>
      <c r="O24" s="22">
        <v>162</v>
      </c>
      <c r="P24" s="21">
        <v>155</v>
      </c>
      <c r="Q24" s="22">
        <v>179</v>
      </c>
      <c r="R24" s="21">
        <v>168</v>
      </c>
      <c r="S24" s="34">
        <f t="shared" si="2"/>
        <v>157.08333333333334</v>
      </c>
      <c r="T24" s="19">
        <f t="shared" si="3"/>
        <v>1885</v>
      </c>
    </row>
    <row r="25" spans="1:20" ht="21" customHeight="1" thickBot="1">
      <c r="A25" s="41">
        <v>16</v>
      </c>
      <c r="B25" s="42"/>
      <c r="C25" s="26" t="s">
        <v>84</v>
      </c>
      <c r="D25" s="25" t="s">
        <v>46</v>
      </c>
      <c r="E25" s="21">
        <v>154</v>
      </c>
      <c r="F25" s="22">
        <v>152</v>
      </c>
      <c r="G25" s="21">
        <v>150</v>
      </c>
      <c r="H25" s="22">
        <v>169</v>
      </c>
      <c r="I25" s="21">
        <v>153</v>
      </c>
      <c r="J25" s="21">
        <v>143</v>
      </c>
      <c r="K25" s="40">
        <f t="shared" si="0"/>
        <v>153.5</v>
      </c>
      <c r="L25" s="23">
        <f t="shared" si="1"/>
        <v>921</v>
      </c>
      <c r="M25" s="22">
        <v>159</v>
      </c>
      <c r="N25" s="21">
        <v>150</v>
      </c>
      <c r="O25" s="22">
        <v>146</v>
      </c>
      <c r="P25" s="21">
        <v>145</v>
      </c>
      <c r="Q25" s="22">
        <v>178</v>
      </c>
      <c r="R25" s="21">
        <v>176</v>
      </c>
      <c r="S25" s="34">
        <f t="shared" si="2"/>
        <v>156.25</v>
      </c>
      <c r="T25" s="19">
        <f t="shared" si="3"/>
        <v>1875</v>
      </c>
    </row>
    <row r="26" spans="1:20" ht="21" customHeight="1" thickBot="1">
      <c r="A26" s="41">
        <v>17</v>
      </c>
      <c r="B26" s="42"/>
      <c r="C26" s="26" t="s">
        <v>86</v>
      </c>
      <c r="D26" s="25" t="s">
        <v>46</v>
      </c>
      <c r="E26" s="21">
        <v>189</v>
      </c>
      <c r="F26" s="22">
        <v>183</v>
      </c>
      <c r="G26" s="21">
        <v>131</v>
      </c>
      <c r="H26" s="22">
        <v>115</v>
      </c>
      <c r="I26" s="21">
        <v>129</v>
      </c>
      <c r="J26" s="21">
        <v>138</v>
      </c>
      <c r="K26" s="40">
        <f t="shared" si="0"/>
        <v>147.5</v>
      </c>
      <c r="L26" s="23">
        <f t="shared" si="1"/>
        <v>885</v>
      </c>
      <c r="M26" s="22">
        <v>181</v>
      </c>
      <c r="N26" s="21">
        <v>175</v>
      </c>
      <c r="O26" s="22">
        <v>160</v>
      </c>
      <c r="P26" s="21">
        <v>150</v>
      </c>
      <c r="Q26" s="22">
        <v>172</v>
      </c>
      <c r="R26" s="21">
        <v>152</v>
      </c>
      <c r="S26" s="34">
        <f t="shared" si="2"/>
        <v>156.25</v>
      </c>
      <c r="T26" s="19">
        <f t="shared" si="3"/>
        <v>1875</v>
      </c>
    </row>
    <row r="27" spans="1:20" ht="21" customHeight="1" thickBot="1">
      <c r="A27" s="41">
        <v>18</v>
      </c>
      <c r="B27" s="42"/>
      <c r="C27" s="26" t="s">
        <v>91</v>
      </c>
      <c r="D27" s="25" t="s">
        <v>46</v>
      </c>
      <c r="E27" s="21">
        <v>163</v>
      </c>
      <c r="F27" s="22">
        <v>130</v>
      </c>
      <c r="G27" s="21">
        <v>179</v>
      </c>
      <c r="H27" s="22">
        <v>163</v>
      </c>
      <c r="I27" s="21">
        <v>163</v>
      </c>
      <c r="J27" s="21">
        <v>148</v>
      </c>
      <c r="K27" s="40">
        <f t="shared" si="0"/>
        <v>157.66666666666666</v>
      </c>
      <c r="L27" s="23">
        <f t="shared" si="1"/>
        <v>946</v>
      </c>
      <c r="M27" s="22">
        <v>151</v>
      </c>
      <c r="N27" s="21">
        <v>160</v>
      </c>
      <c r="O27" s="22">
        <v>126</v>
      </c>
      <c r="P27" s="21">
        <v>136</v>
      </c>
      <c r="Q27" s="22">
        <v>135</v>
      </c>
      <c r="R27" s="21">
        <v>138</v>
      </c>
      <c r="S27" s="34">
        <f t="shared" si="2"/>
        <v>149.33333333333334</v>
      </c>
      <c r="T27" s="19">
        <f t="shared" si="3"/>
        <v>1792</v>
      </c>
    </row>
    <row r="28" spans="1:20" ht="21" customHeight="1" thickBot="1">
      <c r="A28" s="41">
        <v>19</v>
      </c>
      <c r="B28" s="42"/>
      <c r="C28" s="26" t="s">
        <v>48</v>
      </c>
      <c r="D28" s="25" t="s">
        <v>46</v>
      </c>
      <c r="E28" s="21">
        <v>162</v>
      </c>
      <c r="F28" s="22">
        <v>154</v>
      </c>
      <c r="G28" s="21">
        <v>162</v>
      </c>
      <c r="H28" s="22">
        <v>159</v>
      </c>
      <c r="I28" s="21">
        <v>133</v>
      </c>
      <c r="J28" s="21">
        <v>161</v>
      </c>
      <c r="K28" s="40">
        <f t="shared" si="0"/>
        <v>155.16666666666666</v>
      </c>
      <c r="L28" s="23">
        <f t="shared" si="1"/>
        <v>931</v>
      </c>
      <c r="M28" s="22">
        <v>114</v>
      </c>
      <c r="N28" s="21">
        <v>142</v>
      </c>
      <c r="O28" s="22">
        <v>179</v>
      </c>
      <c r="P28" s="21">
        <v>144</v>
      </c>
      <c r="Q28" s="22">
        <v>136</v>
      </c>
      <c r="R28" s="21">
        <v>128</v>
      </c>
      <c r="S28" s="34">
        <f t="shared" si="2"/>
        <v>147.83333333333334</v>
      </c>
      <c r="T28" s="19">
        <f t="shared" si="3"/>
        <v>1774</v>
      </c>
    </row>
    <row r="29" spans="1:20" ht="21" customHeight="1">
      <c r="A29" s="41">
        <v>20</v>
      </c>
      <c r="B29" s="42"/>
      <c r="C29" s="26" t="s">
        <v>87</v>
      </c>
      <c r="D29" s="25" t="s">
        <v>46</v>
      </c>
      <c r="E29" s="21">
        <v>171</v>
      </c>
      <c r="F29" s="22">
        <v>141</v>
      </c>
      <c r="G29" s="21">
        <v>117</v>
      </c>
      <c r="H29" s="22">
        <v>130</v>
      </c>
      <c r="I29" s="21">
        <v>145</v>
      </c>
      <c r="J29" s="21">
        <v>133</v>
      </c>
      <c r="K29" s="40">
        <f t="shared" si="0"/>
        <v>139.5</v>
      </c>
      <c r="L29" s="23">
        <f t="shared" si="1"/>
        <v>837</v>
      </c>
      <c r="M29" s="22">
        <v>114</v>
      </c>
      <c r="N29" s="21">
        <v>149</v>
      </c>
      <c r="O29" s="22">
        <v>166</v>
      </c>
      <c r="P29" s="21">
        <v>162</v>
      </c>
      <c r="Q29" s="22">
        <v>114</v>
      </c>
      <c r="R29" s="21">
        <v>156</v>
      </c>
      <c r="S29" s="34">
        <f t="shared" si="2"/>
        <v>141.5</v>
      </c>
      <c r="T29" s="19">
        <f t="shared" si="3"/>
        <v>1698</v>
      </c>
    </row>
  </sheetData>
  <sheetProtection/>
  <mergeCells count="24">
    <mergeCell ref="A2:T2"/>
    <mergeCell ref="A3:T3"/>
    <mergeCell ref="T7:T9"/>
    <mergeCell ref="E7:E9"/>
    <mergeCell ref="F7:F9"/>
    <mergeCell ref="G7:G9"/>
    <mergeCell ref="H7:H9"/>
    <mergeCell ref="A4:T4"/>
    <mergeCell ref="A5:T5"/>
    <mergeCell ref="C7:C9"/>
    <mergeCell ref="B7:B9"/>
    <mergeCell ref="A7:A9"/>
    <mergeCell ref="Q7:Q9"/>
    <mergeCell ref="I7:I9"/>
    <mergeCell ref="L7:L9"/>
    <mergeCell ref="S7:S9"/>
    <mergeCell ref="O7:O9"/>
    <mergeCell ref="D7:D9"/>
    <mergeCell ref="J7:J9"/>
    <mergeCell ref="K7:K9"/>
    <mergeCell ref="M7:M9"/>
    <mergeCell ref="N7:N9"/>
    <mergeCell ref="P7:P9"/>
    <mergeCell ref="R7:R9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2" r:id="rId3"/>
  <legacyDrawing r:id="rId2"/>
  <oleObjects>
    <oleObject progId="Word.Document.8" shapeId="26610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6">
      <selection activeCell="H36" sqref="H36"/>
    </sheetView>
  </sheetViews>
  <sheetFormatPr defaultColWidth="9.00390625" defaultRowHeight="12.75"/>
  <cols>
    <col min="1" max="1" width="8.25390625" style="6" customWidth="1"/>
    <col min="2" max="2" width="6.75390625" style="6" customWidth="1"/>
    <col min="3" max="3" width="31.75390625" style="13" customWidth="1"/>
    <col min="4" max="4" width="19.875" style="13" customWidth="1"/>
    <col min="5" max="5" width="12.875" style="13" customWidth="1"/>
    <col min="6" max="9" width="8.75390625" style="6" customWidth="1"/>
    <col min="10" max="10" width="8.75390625" style="13" customWidth="1"/>
    <col min="11" max="12" width="8.75390625" style="6" customWidth="1"/>
    <col min="13" max="13" width="9.375" style="6" customWidth="1"/>
    <col min="14" max="14" width="11.25390625" style="6" customWidth="1"/>
    <col min="15" max="15" width="9.00390625" style="6" customWidth="1"/>
    <col min="16" max="16" width="9.875" style="13" customWidth="1"/>
    <col min="17" max="17" width="4.875" style="6" customWidth="1"/>
    <col min="18" max="19" width="5.00390625" style="6" customWidth="1"/>
    <col min="20" max="20" width="2.375" style="6" customWidth="1"/>
    <col min="21" max="21" width="4.00390625" style="0" customWidth="1"/>
    <col min="22" max="22" width="26.375" style="0" customWidth="1"/>
    <col min="23" max="23" width="5.625" style="0" customWidth="1"/>
    <col min="24" max="24" width="6.00390625" style="0" customWidth="1"/>
    <col min="25" max="25" width="5.625" style="0" customWidth="1"/>
  </cols>
  <sheetData>
    <row r="1" spans="1:21" ht="22.5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2.5">
      <c r="A2" s="130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ht="12.75"/>
    <row r="4" spans="1:16" ht="20.25">
      <c r="A4" s="144" t="s">
        <v>43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0" ht="20.25">
      <c r="A5" s="145" t="s">
        <v>44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/>
      <c r="R5"/>
      <c r="S5"/>
      <c r="T5"/>
    </row>
    <row r="6" spans="1:20" ht="20.25">
      <c r="A6" s="144" t="s">
        <v>19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/>
      <c r="R6"/>
      <c r="S6"/>
      <c r="T6"/>
    </row>
    <row r="7" ht="13.5" thickBot="1"/>
    <row r="8" spans="1:16" ht="12.75">
      <c r="A8" s="141" t="s">
        <v>0</v>
      </c>
      <c r="B8" s="135" t="s">
        <v>30</v>
      </c>
      <c r="C8" s="141" t="s">
        <v>1</v>
      </c>
      <c r="D8" s="141" t="s">
        <v>42</v>
      </c>
      <c r="E8" s="141" t="s">
        <v>41</v>
      </c>
      <c r="F8" s="141" t="s">
        <v>3</v>
      </c>
      <c r="G8" s="141" t="s">
        <v>4</v>
      </c>
      <c r="H8" s="141" t="s">
        <v>5</v>
      </c>
      <c r="I8" s="141" t="s">
        <v>6</v>
      </c>
      <c r="J8" s="141" t="s">
        <v>34</v>
      </c>
      <c r="K8" s="141" t="s">
        <v>8</v>
      </c>
      <c r="L8" s="141" t="s">
        <v>9</v>
      </c>
      <c r="M8" s="141" t="s">
        <v>35</v>
      </c>
      <c r="N8" s="62" t="s">
        <v>36</v>
      </c>
      <c r="O8" s="62" t="s">
        <v>37</v>
      </c>
      <c r="P8" s="62" t="s">
        <v>37</v>
      </c>
    </row>
    <row r="9" spans="1:16" ht="12.75">
      <c r="A9" s="142"/>
      <c r="B9" s="136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63" t="s">
        <v>38</v>
      </c>
      <c r="O9" s="63" t="s">
        <v>39</v>
      </c>
      <c r="P9" s="63" t="s">
        <v>40</v>
      </c>
    </row>
    <row r="10" spans="1:16" ht="13.5" thickBot="1">
      <c r="A10" s="143"/>
      <c r="B10" s="137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69"/>
      <c r="O10" s="63"/>
      <c r="P10" s="63"/>
    </row>
    <row r="11" spans="1:16" ht="30" customHeight="1" thickBot="1">
      <c r="A11" s="71">
        <v>1</v>
      </c>
      <c r="B11" s="65" t="s">
        <v>79</v>
      </c>
      <c r="C11" s="88" t="s">
        <v>149</v>
      </c>
      <c r="D11" s="88" t="s">
        <v>95</v>
      </c>
      <c r="E11" s="89">
        <v>2531</v>
      </c>
      <c r="F11" s="98">
        <v>258</v>
      </c>
      <c r="G11" s="99">
        <v>279</v>
      </c>
      <c r="H11" s="98">
        <v>181</v>
      </c>
      <c r="I11" s="99">
        <v>169</v>
      </c>
      <c r="J11" s="98">
        <v>222</v>
      </c>
      <c r="K11" s="99">
        <v>225</v>
      </c>
      <c r="L11" s="98">
        <v>220</v>
      </c>
      <c r="M11" s="99">
        <v>100</v>
      </c>
      <c r="N11" s="90">
        <f aca="true" t="shared" si="0" ref="N11:N18">SUM(E11:M11)</f>
        <v>4185</v>
      </c>
      <c r="O11" s="91">
        <f aca="true" t="shared" si="1" ref="O11:O18">SUM(F11:L11)/7</f>
        <v>222</v>
      </c>
      <c r="P11" s="91">
        <f aca="true" t="shared" si="2" ref="P11:P18">SUM(E11:L11)/19</f>
        <v>215</v>
      </c>
    </row>
    <row r="12" spans="1:16" ht="30" customHeight="1" thickBot="1">
      <c r="A12" s="70">
        <v>2</v>
      </c>
      <c r="B12" s="64" t="s">
        <v>79</v>
      </c>
      <c r="C12" s="83" t="s">
        <v>157</v>
      </c>
      <c r="D12" s="83" t="s">
        <v>158</v>
      </c>
      <c r="E12" s="75">
        <v>2621</v>
      </c>
      <c r="F12" s="93">
        <v>215</v>
      </c>
      <c r="G12" s="94">
        <v>224</v>
      </c>
      <c r="H12" s="93">
        <v>168</v>
      </c>
      <c r="I12" s="94">
        <v>193</v>
      </c>
      <c r="J12" s="93">
        <v>205</v>
      </c>
      <c r="K12" s="94">
        <v>196</v>
      </c>
      <c r="L12" s="93">
        <v>219</v>
      </c>
      <c r="M12" s="94">
        <v>80</v>
      </c>
      <c r="N12" s="67">
        <f t="shared" si="0"/>
        <v>4121</v>
      </c>
      <c r="O12" s="68">
        <f t="shared" si="1"/>
        <v>202.85714285714286</v>
      </c>
      <c r="P12" s="68">
        <f t="shared" si="2"/>
        <v>212.68421052631578</v>
      </c>
    </row>
    <row r="13" spans="1:16" ht="30" customHeight="1" thickBot="1">
      <c r="A13" s="77">
        <v>3</v>
      </c>
      <c r="B13" s="78" t="s">
        <v>133</v>
      </c>
      <c r="C13" s="84" t="s">
        <v>171</v>
      </c>
      <c r="D13" s="84" t="s">
        <v>163</v>
      </c>
      <c r="E13" s="76">
        <v>2418</v>
      </c>
      <c r="F13" s="33">
        <v>196</v>
      </c>
      <c r="G13" s="95">
        <v>194</v>
      </c>
      <c r="H13" s="33">
        <v>255</v>
      </c>
      <c r="I13" s="95">
        <v>172</v>
      </c>
      <c r="J13" s="33">
        <v>205</v>
      </c>
      <c r="K13" s="95">
        <v>181</v>
      </c>
      <c r="L13" s="33">
        <v>192</v>
      </c>
      <c r="M13" s="95">
        <v>80</v>
      </c>
      <c r="N13" s="85">
        <f t="shared" si="0"/>
        <v>3893</v>
      </c>
      <c r="O13" s="92">
        <f t="shared" si="1"/>
        <v>199.28571428571428</v>
      </c>
      <c r="P13" s="82">
        <f t="shared" si="2"/>
        <v>200.68421052631578</v>
      </c>
    </row>
    <row r="14" spans="1:16" ht="30" customHeight="1" thickBot="1">
      <c r="A14" s="64">
        <v>4</v>
      </c>
      <c r="B14" s="64" t="s">
        <v>79</v>
      </c>
      <c r="C14" s="83" t="s">
        <v>54</v>
      </c>
      <c r="D14" s="83" t="s">
        <v>46</v>
      </c>
      <c r="E14" s="75">
        <v>2406</v>
      </c>
      <c r="F14" s="93">
        <v>257</v>
      </c>
      <c r="G14" s="94">
        <v>189</v>
      </c>
      <c r="H14" s="93">
        <v>172</v>
      </c>
      <c r="I14" s="94">
        <v>168</v>
      </c>
      <c r="J14" s="93">
        <v>207</v>
      </c>
      <c r="K14" s="94">
        <v>257</v>
      </c>
      <c r="L14" s="93">
        <v>161</v>
      </c>
      <c r="M14" s="94">
        <v>60</v>
      </c>
      <c r="N14" s="67">
        <f t="shared" si="0"/>
        <v>3877</v>
      </c>
      <c r="O14" s="68">
        <f t="shared" si="1"/>
        <v>201.57142857142858</v>
      </c>
      <c r="P14" s="68">
        <f t="shared" si="2"/>
        <v>200.89473684210526</v>
      </c>
    </row>
    <row r="15" spans="1:16" ht="30" customHeight="1" thickBot="1">
      <c r="A15" s="78">
        <v>5</v>
      </c>
      <c r="B15" s="78"/>
      <c r="C15" s="84" t="s">
        <v>122</v>
      </c>
      <c r="D15" s="84" t="s">
        <v>121</v>
      </c>
      <c r="E15" s="76">
        <v>2377</v>
      </c>
      <c r="F15" s="33">
        <v>172</v>
      </c>
      <c r="G15" s="95">
        <v>210</v>
      </c>
      <c r="H15" s="33">
        <v>177</v>
      </c>
      <c r="I15" s="95">
        <v>193</v>
      </c>
      <c r="J15" s="33">
        <v>235</v>
      </c>
      <c r="K15" s="95">
        <v>149</v>
      </c>
      <c r="L15" s="33">
        <v>213</v>
      </c>
      <c r="M15" s="95">
        <v>80</v>
      </c>
      <c r="N15" s="85">
        <f t="shared" si="0"/>
        <v>3806</v>
      </c>
      <c r="O15" s="92">
        <f t="shared" si="1"/>
        <v>192.71428571428572</v>
      </c>
      <c r="P15" s="68">
        <f t="shared" si="2"/>
        <v>196.10526315789474</v>
      </c>
    </row>
    <row r="16" spans="1:16" ht="30" customHeight="1" thickBot="1">
      <c r="A16" s="64">
        <v>6</v>
      </c>
      <c r="B16" s="64"/>
      <c r="C16" s="83" t="s">
        <v>76</v>
      </c>
      <c r="D16" s="83" t="s">
        <v>46</v>
      </c>
      <c r="E16" s="75">
        <v>2388</v>
      </c>
      <c r="F16" s="93">
        <v>117</v>
      </c>
      <c r="G16" s="94">
        <v>203</v>
      </c>
      <c r="H16" s="93">
        <v>182</v>
      </c>
      <c r="I16" s="94">
        <v>162</v>
      </c>
      <c r="J16" s="93">
        <v>172</v>
      </c>
      <c r="K16" s="94">
        <v>258</v>
      </c>
      <c r="L16" s="93">
        <v>214</v>
      </c>
      <c r="M16" s="94">
        <v>60</v>
      </c>
      <c r="N16" s="67">
        <f t="shared" si="0"/>
        <v>3756</v>
      </c>
      <c r="O16" s="68">
        <f t="shared" si="1"/>
        <v>186.85714285714286</v>
      </c>
      <c r="P16" s="68">
        <f t="shared" si="2"/>
        <v>194.52631578947367</v>
      </c>
    </row>
    <row r="17" spans="1:16" ht="30" customHeight="1" thickBot="1">
      <c r="A17" s="78">
        <v>7</v>
      </c>
      <c r="B17" s="78" t="s">
        <v>133</v>
      </c>
      <c r="C17" s="84" t="s">
        <v>162</v>
      </c>
      <c r="D17" s="84" t="s">
        <v>163</v>
      </c>
      <c r="E17" s="76">
        <v>2382</v>
      </c>
      <c r="F17" s="33">
        <v>171</v>
      </c>
      <c r="G17" s="95">
        <v>220</v>
      </c>
      <c r="H17" s="33">
        <v>176</v>
      </c>
      <c r="I17" s="95">
        <v>166</v>
      </c>
      <c r="J17" s="33">
        <v>183</v>
      </c>
      <c r="K17" s="95">
        <v>190</v>
      </c>
      <c r="L17" s="33">
        <v>197</v>
      </c>
      <c r="M17" s="95">
        <v>60</v>
      </c>
      <c r="N17" s="85">
        <f t="shared" si="0"/>
        <v>3745</v>
      </c>
      <c r="O17" s="92">
        <f t="shared" si="1"/>
        <v>186.14285714285714</v>
      </c>
      <c r="P17" s="91">
        <f t="shared" si="2"/>
        <v>193.94736842105263</v>
      </c>
    </row>
    <row r="18" spans="1:16" ht="30" customHeight="1" thickBot="1">
      <c r="A18" s="66">
        <v>8</v>
      </c>
      <c r="B18" s="66"/>
      <c r="C18" s="83" t="s">
        <v>126</v>
      </c>
      <c r="D18" s="83" t="s">
        <v>125</v>
      </c>
      <c r="E18" s="75">
        <v>2389</v>
      </c>
      <c r="F18" s="93">
        <v>190</v>
      </c>
      <c r="G18" s="94">
        <v>146</v>
      </c>
      <c r="H18" s="93">
        <v>135</v>
      </c>
      <c r="I18" s="94">
        <v>192</v>
      </c>
      <c r="J18" s="93">
        <v>179</v>
      </c>
      <c r="K18" s="94">
        <v>191</v>
      </c>
      <c r="L18" s="93">
        <v>174</v>
      </c>
      <c r="M18" s="94">
        <v>40</v>
      </c>
      <c r="N18" s="67">
        <f t="shared" si="0"/>
        <v>3636</v>
      </c>
      <c r="O18" s="68">
        <f t="shared" si="1"/>
        <v>172.42857142857142</v>
      </c>
      <c r="P18" s="68">
        <f t="shared" si="2"/>
        <v>189.26315789473685</v>
      </c>
    </row>
    <row r="19" spans="1:15" ht="12.75">
      <c r="A19" s="61"/>
      <c r="B19" s="61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6" ht="20.25">
      <c r="A20" s="144" t="s">
        <v>33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ht="13.5" thickBot="1"/>
    <row r="22" spans="1:16" ht="12.75">
      <c r="A22" s="141" t="s">
        <v>0</v>
      </c>
      <c r="B22" s="135" t="s">
        <v>30</v>
      </c>
      <c r="C22" s="141" t="s">
        <v>1</v>
      </c>
      <c r="D22" s="141" t="s">
        <v>42</v>
      </c>
      <c r="E22" s="141" t="s">
        <v>41</v>
      </c>
      <c r="F22" s="141" t="s">
        <v>3</v>
      </c>
      <c r="G22" s="141" t="s">
        <v>4</v>
      </c>
      <c r="H22" s="141" t="s">
        <v>5</v>
      </c>
      <c r="I22" s="141" t="s">
        <v>6</v>
      </c>
      <c r="J22" s="141" t="s">
        <v>34</v>
      </c>
      <c r="K22" s="141" t="s">
        <v>8</v>
      </c>
      <c r="L22" s="141" t="s">
        <v>9</v>
      </c>
      <c r="M22" s="141" t="s">
        <v>35</v>
      </c>
      <c r="N22" s="62" t="s">
        <v>36</v>
      </c>
      <c r="O22" s="62" t="s">
        <v>37</v>
      </c>
      <c r="P22" s="62" t="s">
        <v>37</v>
      </c>
    </row>
    <row r="23" spans="1:16" ht="12.75">
      <c r="A23" s="142"/>
      <c r="B23" s="136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63" t="s">
        <v>38</v>
      </c>
      <c r="O23" s="63" t="s">
        <v>39</v>
      </c>
      <c r="P23" s="63" t="s">
        <v>40</v>
      </c>
    </row>
    <row r="24" spans="1:16" ht="13.5" thickBot="1">
      <c r="A24" s="143"/>
      <c r="B24" s="137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69"/>
      <c r="O24" s="63"/>
      <c r="P24" s="63"/>
    </row>
    <row r="25" spans="1:16" ht="30" customHeight="1" thickBot="1">
      <c r="A25" s="70">
        <v>1</v>
      </c>
      <c r="B25" s="64"/>
      <c r="C25" s="83" t="s">
        <v>120</v>
      </c>
      <c r="D25" s="83" t="s">
        <v>121</v>
      </c>
      <c r="E25" s="75">
        <v>2332</v>
      </c>
      <c r="F25" s="93">
        <v>285</v>
      </c>
      <c r="G25" s="94">
        <v>166</v>
      </c>
      <c r="H25" s="93">
        <v>135</v>
      </c>
      <c r="I25" s="94">
        <v>167</v>
      </c>
      <c r="J25" s="93">
        <v>180</v>
      </c>
      <c r="K25" s="94">
        <v>223</v>
      </c>
      <c r="L25" s="93">
        <v>194</v>
      </c>
      <c r="M25" s="94">
        <v>60</v>
      </c>
      <c r="N25" s="67">
        <f aca="true" t="shared" si="3" ref="N25:N32">SUM(E25:M25)</f>
        <v>3742</v>
      </c>
      <c r="O25" s="68">
        <f aca="true" t="shared" si="4" ref="O25:O32">SUM(F25:L25)/7</f>
        <v>192.85714285714286</v>
      </c>
      <c r="P25" s="68">
        <f aca="true" t="shared" si="5" ref="P25:P32">SUM(E25:L25)/19</f>
        <v>193.78947368421052</v>
      </c>
    </row>
    <row r="26" spans="1:16" ht="30" customHeight="1" thickBot="1">
      <c r="A26" s="77">
        <v>2</v>
      </c>
      <c r="B26" s="78" t="s">
        <v>79</v>
      </c>
      <c r="C26" s="84" t="s">
        <v>94</v>
      </c>
      <c r="D26" s="84" t="s">
        <v>95</v>
      </c>
      <c r="E26" s="76">
        <v>2163</v>
      </c>
      <c r="F26" s="33">
        <v>170</v>
      </c>
      <c r="G26" s="95">
        <v>204</v>
      </c>
      <c r="H26" s="33">
        <v>138</v>
      </c>
      <c r="I26" s="95">
        <v>199</v>
      </c>
      <c r="J26" s="33">
        <v>180</v>
      </c>
      <c r="K26" s="95">
        <v>194</v>
      </c>
      <c r="L26" s="33">
        <v>242</v>
      </c>
      <c r="M26" s="95">
        <v>120</v>
      </c>
      <c r="N26" s="85">
        <f t="shared" si="3"/>
        <v>3610</v>
      </c>
      <c r="O26" s="82">
        <f t="shared" si="4"/>
        <v>189.57142857142858</v>
      </c>
      <c r="P26" s="68">
        <f t="shared" si="5"/>
        <v>183.68421052631578</v>
      </c>
    </row>
    <row r="27" spans="1:16" ht="30" customHeight="1" thickBot="1">
      <c r="A27" s="70">
        <v>3</v>
      </c>
      <c r="B27" s="64" t="s">
        <v>79</v>
      </c>
      <c r="C27" s="83" t="s">
        <v>134</v>
      </c>
      <c r="D27" s="83" t="s">
        <v>47</v>
      </c>
      <c r="E27" s="75">
        <v>2157</v>
      </c>
      <c r="F27" s="93">
        <v>190</v>
      </c>
      <c r="G27" s="94">
        <v>210</v>
      </c>
      <c r="H27" s="93">
        <v>190</v>
      </c>
      <c r="I27" s="94">
        <v>191</v>
      </c>
      <c r="J27" s="93">
        <v>185</v>
      </c>
      <c r="K27" s="94">
        <v>176</v>
      </c>
      <c r="L27" s="93">
        <v>193</v>
      </c>
      <c r="M27" s="94">
        <v>80</v>
      </c>
      <c r="N27" s="86">
        <f t="shared" si="3"/>
        <v>3572</v>
      </c>
      <c r="O27" s="68">
        <f t="shared" si="4"/>
        <v>190.71428571428572</v>
      </c>
      <c r="P27" s="68">
        <f t="shared" si="5"/>
        <v>183.78947368421052</v>
      </c>
    </row>
    <row r="28" spans="1:16" ht="30" customHeight="1" thickBot="1">
      <c r="A28" s="78">
        <v>4</v>
      </c>
      <c r="B28" s="78" t="s">
        <v>133</v>
      </c>
      <c r="C28" s="84" t="s">
        <v>173</v>
      </c>
      <c r="D28" s="84" t="s">
        <v>163</v>
      </c>
      <c r="E28" s="76">
        <v>2241</v>
      </c>
      <c r="F28" s="33">
        <v>181</v>
      </c>
      <c r="G28" s="95">
        <v>166</v>
      </c>
      <c r="H28" s="33">
        <v>191</v>
      </c>
      <c r="I28" s="95">
        <v>150</v>
      </c>
      <c r="J28" s="33">
        <v>163</v>
      </c>
      <c r="K28" s="95">
        <v>214</v>
      </c>
      <c r="L28" s="33">
        <v>179</v>
      </c>
      <c r="M28" s="95">
        <v>80</v>
      </c>
      <c r="N28" s="85">
        <f t="shared" si="3"/>
        <v>3565</v>
      </c>
      <c r="O28" s="68">
        <f t="shared" si="4"/>
        <v>177.71428571428572</v>
      </c>
      <c r="P28" s="68">
        <f t="shared" si="5"/>
        <v>183.42105263157896</v>
      </c>
    </row>
    <row r="29" spans="1:16" ht="30" customHeight="1" thickBot="1">
      <c r="A29" s="64">
        <v>5</v>
      </c>
      <c r="B29" s="64" t="s">
        <v>79</v>
      </c>
      <c r="C29" s="83" t="s">
        <v>56</v>
      </c>
      <c r="D29" s="83" t="s">
        <v>46</v>
      </c>
      <c r="E29" s="75">
        <v>2209</v>
      </c>
      <c r="F29" s="93">
        <v>146</v>
      </c>
      <c r="G29" s="94">
        <v>170</v>
      </c>
      <c r="H29" s="93">
        <v>185</v>
      </c>
      <c r="I29" s="94">
        <v>145</v>
      </c>
      <c r="J29" s="93">
        <v>211</v>
      </c>
      <c r="K29" s="94">
        <v>209</v>
      </c>
      <c r="L29" s="93">
        <v>179</v>
      </c>
      <c r="M29" s="94">
        <v>60</v>
      </c>
      <c r="N29" s="86">
        <f t="shared" si="3"/>
        <v>3514</v>
      </c>
      <c r="O29" s="68">
        <f t="shared" si="4"/>
        <v>177.85714285714286</v>
      </c>
      <c r="P29" s="68">
        <f t="shared" si="5"/>
        <v>181.78947368421052</v>
      </c>
    </row>
    <row r="30" spans="1:16" ht="30" customHeight="1" thickBot="1">
      <c r="A30" s="78">
        <v>6</v>
      </c>
      <c r="B30" s="78"/>
      <c r="C30" s="84" t="s">
        <v>96</v>
      </c>
      <c r="D30" s="84" t="s">
        <v>46</v>
      </c>
      <c r="E30" s="76">
        <v>2262</v>
      </c>
      <c r="F30" s="33">
        <v>191</v>
      </c>
      <c r="G30" s="95">
        <v>163</v>
      </c>
      <c r="H30" s="33">
        <v>151</v>
      </c>
      <c r="I30" s="95">
        <v>184</v>
      </c>
      <c r="J30" s="33">
        <v>170</v>
      </c>
      <c r="K30" s="95">
        <v>166</v>
      </c>
      <c r="L30" s="33">
        <v>153</v>
      </c>
      <c r="M30" s="95">
        <v>60</v>
      </c>
      <c r="N30" s="85">
        <f t="shared" si="3"/>
        <v>3500</v>
      </c>
      <c r="O30" s="68">
        <f t="shared" si="4"/>
        <v>168.28571428571428</v>
      </c>
      <c r="P30" s="68">
        <f t="shared" si="5"/>
        <v>181.05263157894737</v>
      </c>
    </row>
    <row r="31" spans="1:16" ht="30" customHeight="1" thickBot="1">
      <c r="A31" s="64">
        <v>7</v>
      </c>
      <c r="B31" s="64"/>
      <c r="C31" s="83" t="s">
        <v>151</v>
      </c>
      <c r="D31" s="83" t="s">
        <v>47</v>
      </c>
      <c r="E31" s="75">
        <v>2173</v>
      </c>
      <c r="F31" s="93">
        <v>188</v>
      </c>
      <c r="G31" s="94">
        <v>148</v>
      </c>
      <c r="H31" s="93">
        <v>179</v>
      </c>
      <c r="I31" s="94">
        <v>204</v>
      </c>
      <c r="J31" s="93">
        <v>145</v>
      </c>
      <c r="K31" s="94">
        <v>185</v>
      </c>
      <c r="L31" s="93">
        <v>173</v>
      </c>
      <c r="M31" s="94">
        <v>80</v>
      </c>
      <c r="N31" s="86">
        <f t="shared" si="3"/>
        <v>3475</v>
      </c>
      <c r="O31" s="68">
        <f t="shared" si="4"/>
        <v>174.57142857142858</v>
      </c>
      <c r="P31" s="68">
        <f t="shared" si="5"/>
        <v>178.68421052631578</v>
      </c>
    </row>
    <row r="32" spans="1:16" ht="30" customHeight="1" thickBot="1">
      <c r="A32" s="79">
        <v>8</v>
      </c>
      <c r="B32" s="79"/>
      <c r="C32" s="87" t="s">
        <v>111</v>
      </c>
      <c r="D32" s="87" t="s">
        <v>46</v>
      </c>
      <c r="E32" s="80">
        <v>2127</v>
      </c>
      <c r="F32" s="96">
        <v>149</v>
      </c>
      <c r="G32" s="97">
        <v>158</v>
      </c>
      <c r="H32" s="96">
        <v>166</v>
      </c>
      <c r="I32" s="97">
        <v>180</v>
      </c>
      <c r="J32" s="96">
        <v>169</v>
      </c>
      <c r="K32" s="97">
        <v>185</v>
      </c>
      <c r="L32" s="96">
        <v>175</v>
      </c>
      <c r="M32" s="97">
        <v>20</v>
      </c>
      <c r="N32" s="81">
        <f t="shared" si="3"/>
        <v>3329</v>
      </c>
      <c r="O32" s="68">
        <f t="shared" si="4"/>
        <v>168.85714285714286</v>
      </c>
      <c r="P32" s="68">
        <f t="shared" si="5"/>
        <v>174.1578947368421</v>
      </c>
    </row>
  </sheetData>
  <sheetProtection/>
  <mergeCells count="32">
    <mergeCell ref="M8:M10"/>
    <mergeCell ref="A22:A24"/>
    <mergeCell ref="C22:C24"/>
    <mergeCell ref="D22:D24"/>
    <mergeCell ref="E22:E24"/>
    <mergeCell ref="B22:B24"/>
    <mergeCell ref="J8:J10"/>
    <mergeCell ref="K8:K10"/>
    <mergeCell ref="J22:J24"/>
    <mergeCell ref="K22:K24"/>
    <mergeCell ref="L22:L24"/>
    <mergeCell ref="F8:F10"/>
    <mergeCell ref="G8:G10"/>
    <mergeCell ref="H8:H10"/>
    <mergeCell ref="I8:I10"/>
    <mergeCell ref="H22:H24"/>
    <mergeCell ref="I22:I24"/>
    <mergeCell ref="A8:A10"/>
    <mergeCell ref="C8:C10"/>
    <mergeCell ref="D8:D10"/>
    <mergeCell ref="E8:E10"/>
    <mergeCell ref="B8:B10"/>
    <mergeCell ref="M22:M24"/>
    <mergeCell ref="A1:U1"/>
    <mergeCell ref="A2:U2"/>
    <mergeCell ref="A4:P4"/>
    <mergeCell ref="A5:P5"/>
    <mergeCell ref="A6:P6"/>
    <mergeCell ref="A20:P20"/>
    <mergeCell ref="L8:L10"/>
    <mergeCell ref="F22:F24"/>
    <mergeCell ref="G22:G24"/>
  </mergeCells>
  <printOptions/>
  <pageMargins left="0.2" right="0.23" top="0.2" bottom="0.49" header="0.13" footer="0.5"/>
  <pageSetup horizontalDpi="600" verticalDpi="600" orientation="landscape" paperSize="9" scale="64" r:id="rId4"/>
  <drawing r:id="rId3"/>
  <legacyDrawing r:id="rId2"/>
  <oleObjects>
    <oleObject progId="Word.Document.8" shapeId="426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75" workbookViewId="0" topLeftCell="A1">
      <selection activeCell="P12" sqref="P12"/>
    </sheetView>
  </sheetViews>
  <sheetFormatPr defaultColWidth="9.00390625" defaultRowHeight="12.75" outlineLevelCol="1"/>
  <cols>
    <col min="1" max="1" width="6.75390625" style="2" customWidth="1"/>
    <col min="2" max="2" width="29.62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9" customWidth="1"/>
    <col min="13" max="13" width="7.625" style="9" customWidth="1"/>
    <col min="14" max="14" width="7.75390625" style="1" customWidth="1"/>
    <col min="15" max="16384" width="9.125" style="1" customWidth="1"/>
  </cols>
  <sheetData>
    <row r="1" spans="1:13" ht="24.75">
      <c r="A1" s="152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5.5" thickBot="1">
      <c r="A2" s="152" t="s">
        <v>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4" customFormat="1" ht="7.5" hidden="1" thickBot="1">
      <c r="A3" s="3"/>
      <c r="L3" s="10"/>
      <c r="M3" s="10"/>
    </row>
    <row r="4" spans="1:13" s="5" customFormat="1" ht="25.5" customHeight="1">
      <c r="A4" s="138" t="s">
        <v>0</v>
      </c>
      <c r="B4" s="131" t="s">
        <v>1</v>
      </c>
      <c r="C4" s="131" t="s">
        <v>2</v>
      </c>
      <c r="D4" s="131" t="s">
        <v>3</v>
      </c>
      <c r="E4" s="131" t="s">
        <v>4</v>
      </c>
      <c r="F4" s="131" t="s">
        <v>5</v>
      </c>
      <c r="G4" s="131" t="s">
        <v>6</v>
      </c>
      <c r="H4" s="131" t="s">
        <v>7</v>
      </c>
      <c r="I4" s="131" t="s">
        <v>8</v>
      </c>
      <c r="J4" s="131" t="s">
        <v>9</v>
      </c>
      <c r="K4" s="127" t="s">
        <v>32</v>
      </c>
      <c r="L4" s="131" t="s">
        <v>20</v>
      </c>
      <c r="M4" s="131" t="s">
        <v>21</v>
      </c>
    </row>
    <row r="5" spans="1:13" s="5" customFormat="1" ht="12.75">
      <c r="A5" s="139"/>
      <c r="B5" s="132"/>
      <c r="C5" s="132"/>
      <c r="D5" s="132"/>
      <c r="E5" s="132"/>
      <c r="F5" s="132"/>
      <c r="G5" s="132"/>
      <c r="H5" s="132"/>
      <c r="I5" s="132"/>
      <c r="J5" s="132"/>
      <c r="K5" s="128"/>
      <c r="L5" s="132"/>
      <c r="M5" s="132"/>
    </row>
    <row r="6" spans="1:14" s="5" customFormat="1" ht="13.5" thickBot="1">
      <c r="A6" s="140"/>
      <c r="B6" s="133"/>
      <c r="C6" s="133"/>
      <c r="D6" s="133"/>
      <c r="E6" s="133"/>
      <c r="F6" s="133"/>
      <c r="G6" s="133"/>
      <c r="H6" s="133"/>
      <c r="I6" s="133"/>
      <c r="J6" s="133"/>
      <c r="K6" s="129"/>
      <c r="L6" s="133"/>
      <c r="M6" s="133"/>
      <c r="N6" s="54">
        <f>MAX(D7:J11)</f>
        <v>268</v>
      </c>
    </row>
    <row r="7" spans="1:13" ht="21" customHeight="1" thickBot="1">
      <c r="A7" s="36">
        <v>1</v>
      </c>
      <c r="B7" s="24" t="s">
        <v>157</v>
      </c>
      <c r="C7" s="25" t="s">
        <v>158</v>
      </c>
      <c r="D7" s="19">
        <v>268</v>
      </c>
      <c r="E7" s="20">
        <v>210</v>
      </c>
      <c r="F7" s="19">
        <v>247</v>
      </c>
      <c r="G7" s="20">
        <v>200</v>
      </c>
      <c r="H7" s="19">
        <v>247</v>
      </c>
      <c r="I7" s="19">
        <v>255</v>
      </c>
      <c r="J7" s="118">
        <v>0</v>
      </c>
      <c r="K7" s="19"/>
      <c r="L7" s="34">
        <f aca="true" t="shared" si="0" ref="L7:L32">M7/6</f>
        <v>237.83333333333334</v>
      </c>
      <c r="M7" s="19">
        <f aca="true" t="shared" si="1" ref="M7:M32">SUM(D7:K7)-MIN(D7:J7)</f>
        <v>1427</v>
      </c>
    </row>
    <row r="8" spans="1:13" ht="21" customHeight="1" thickBot="1">
      <c r="A8" s="37">
        <v>2</v>
      </c>
      <c r="B8" s="26" t="s">
        <v>88</v>
      </c>
      <c r="C8" s="25" t="s">
        <v>89</v>
      </c>
      <c r="D8" s="21">
        <v>236</v>
      </c>
      <c r="E8" s="22">
        <v>222</v>
      </c>
      <c r="F8" s="21">
        <v>244</v>
      </c>
      <c r="G8" s="22">
        <v>257</v>
      </c>
      <c r="H8" s="21">
        <v>243</v>
      </c>
      <c r="I8" s="21">
        <v>205</v>
      </c>
      <c r="J8" s="119">
        <v>0</v>
      </c>
      <c r="K8" s="23"/>
      <c r="L8" s="34">
        <f t="shared" si="0"/>
        <v>234.5</v>
      </c>
      <c r="M8" s="19">
        <f t="shared" si="1"/>
        <v>1407</v>
      </c>
    </row>
    <row r="9" spans="1:13" ht="21" customHeight="1" thickBot="1">
      <c r="A9" s="37">
        <v>3</v>
      </c>
      <c r="B9" s="26" t="s">
        <v>97</v>
      </c>
      <c r="C9" s="25" t="s">
        <v>46</v>
      </c>
      <c r="D9" s="21">
        <v>250</v>
      </c>
      <c r="E9" s="22">
        <v>233</v>
      </c>
      <c r="F9" s="21">
        <v>232</v>
      </c>
      <c r="G9" s="22">
        <v>203</v>
      </c>
      <c r="H9" s="21">
        <v>196</v>
      </c>
      <c r="I9" s="21">
        <v>234</v>
      </c>
      <c r="J9" s="119">
        <v>0</v>
      </c>
      <c r="K9" s="23"/>
      <c r="L9" s="34">
        <f t="shared" si="0"/>
        <v>224.66666666666666</v>
      </c>
      <c r="M9" s="19">
        <f t="shared" si="1"/>
        <v>1348</v>
      </c>
    </row>
    <row r="10" spans="1:13" ht="21" customHeight="1" thickBot="1">
      <c r="A10" s="37">
        <v>4</v>
      </c>
      <c r="B10" s="26" t="s">
        <v>149</v>
      </c>
      <c r="C10" s="25" t="s">
        <v>95</v>
      </c>
      <c r="D10" s="21">
        <v>213</v>
      </c>
      <c r="E10" s="22">
        <v>225</v>
      </c>
      <c r="F10" s="21">
        <v>232</v>
      </c>
      <c r="G10" s="22">
        <v>212</v>
      </c>
      <c r="H10" s="21">
        <v>253</v>
      </c>
      <c r="I10" s="21">
        <v>169</v>
      </c>
      <c r="J10" s="119">
        <v>0</v>
      </c>
      <c r="K10" s="23"/>
      <c r="L10" s="34">
        <f t="shared" si="0"/>
        <v>217.33333333333334</v>
      </c>
      <c r="M10" s="19">
        <f t="shared" si="1"/>
        <v>1304</v>
      </c>
    </row>
    <row r="11" spans="1:13" ht="21" customHeight="1" thickBot="1">
      <c r="A11" s="37">
        <v>5</v>
      </c>
      <c r="B11" s="26" t="s">
        <v>57</v>
      </c>
      <c r="C11" s="25" t="s">
        <v>46</v>
      </c>
      <c r="D11" s="21">
        <v>164</v>
      </c>
      <c r="E11" s="22">
        <v>246</v>
      </c>
      <c r="F11" s="21">
        <v>266</v>
      </c>
      <c r="G11" s="22">
        <v>181</v>
      </c>
      <c r="H11" s="21">
        <v>225</v>
      </c>
      <c r="I11" s="21">
        <v>187</v>
      </c>
      <c r="J11" s="119">
        <v>181</v>
      </c>
      <c r="K11" s="23"/>
      <c r="L11" s="34">
        <f t="shared" si="0"/>
        <v>214.33333333333334</v>
      </c>
      <c r="M11" s="19">
        <f t="shared" si="1"/>
        <v>1286</v>
      </c>
    </row>
    <row r="12" spans="1:13" ht="21.75" customHeight="1" thickBot="1">
      <c r="A12" s="37">
        <v>6</v>
      </c>
      <c r="B12" s="26" t="s">
        <v>120</v>
      </c>
      <c r="C12" s="25" t="s">
        <v>121</v>
      </c>
      <c r="D12" s="21">
        <v>170</v>
      </c>
      <c r="E12" s="22">
        <v>187</v>
      </c>
      <c r="F12" s="21">
        <v>212</v>
      </c>
      <c r="G12" s="22">
        <v>200</v>
      </c>
      <c r="H12" s="21">
        <v>195</v>
      </c>
      <c r="I12" s="21">
        <v>213</v>
      </c>
      <c r="J12" s="119">
        <v>225</v>
      </c>
      <c r="K12" s="23">
        <v>48</v>
      </c>
      <c r="L12" s="34">
        <f t="shared" si="0"/>
        <v>213.33333333333334</v>
      </c>
      <c r="M12" s="19">
        <f t="shared" si="1"/>
        <v>1280</v>
      </c>
    </row>
    <row r="13" spans="1:13" ht="21" customHeight="1" thickBot="1">
      <c r="A13" s="37">
        <v>7</v>
      </c>
      <c r="B13" s="26" t="s">
        <v>171</v>
      </c>
      <c r="C13" s="25" t="s">
        <v>163</v>
      </c>
      <c r="D13" s="21">
        <v>171</v>
      </c>
      <c r="E13" s="22">
        <v>204</v>
      </c>
      <c r="F13" s="21">
        <v>245</v>
      </c>
      <c r="G13" s="22">
        <v>236</v>
      </c>
      <c r="H13" s="21">
        <v>194</v>
      </c>
      <c r="I13" s="21">
        <v>171</v>
      </c>
      <c r="J13" s="119">
        <v>204</v>
      </c>
      <c r="K13" s="23"/>
      <c r="L13" s="34">
        <f t="shared" si="0"/>
        <v>209</v>
      </c>
      <c r="M13" s="19">
        <f t="shared" si="1"/>
        <v>1254</v>
      </c>
    </row>
    <row r="14" spans="1:13" ht="21" customHeight="1" thickBot="1">
      <c r="A14" s="37">
        <v>8</v>
      </c>
      <c r="B14" s="26" t="s">
        <v>164</v>
      </c>
      <c r="C14" s="25" t="s">
        <v>163</v>
      </c>
      <c r="D14" s="21">
        <v>169</v>
      </c>
      <c r="E14" s="22">
        <v>234</v>
      </c>
      <c r="F14" s="21">
        <v>221</v>
      </c>
      <c r="G14" s="22">
        <v>150</v>
      </c>
      <c r="H14" s="21">
        <v>211</v>
      </c>
      <c r="I14" s="21">
        <v>236</v>
      </c>
      <c r="J14" s="119">
        <v>180</v>
      </c>
      <c r="K14" s="23"/>
      <c r="L14" s="34">
        <f t="shared" si="0"/>
        <v>208.5</v>
      </c>
      <c r="M14" s="19">
        <f t="shared" si="1"/>
        <v>1251</v>
      </c>
    </row>
    <row r="15" spans="1:13" ht="21" customHeight="1" thickBot="1">
      <c r="A15" s="37">
        <v>9</v>
      </c>
      <c r="B15" s="26" t="s">
        <v>71</v>
      </c>
      <c r="C15" s="25" t="s">
        <v>72</v>
      </c>
      <c r="D15" s="21">
        <v>257</v>
      </c>
      <c r="E15" s="22">
        <v>223</v>
      </c>
      <c r="F15" s="21">
        <v>215</v>
      </c>
      <c r="G15" s="22">
        <v>141</v>
      </c>
      <c r="H15" s="21">
        <v>192</v>
      </c>
      <c r="I15" s="21">
        <v>180</v>
      </c>
      <c r="J15" s="119">
        <v>183</v>
      </c>
      <c r="K15" s="23"/>
      <c r="L15" s="34">
        <f t="shared" si="0"/>
        <v>208.33333333333334</v>
      </c>
      <c r="M15" s="19">
        <f t="shared" si="1"/>
        <v>1250</v>
      </c>
    </row>
    <row r="16" spans="1:13" ht="21" customHeight="1" thickBot="1">
      <c r="A16" s="37">
        <v>10</v>
      </c>
      <c r="B16" s="26" t="s">
        <v>54</v>
      </c>
      <c r="C16" s="25" t="s">
        <v>46</v>
      </c>
      <c r="D16" s="21">
        <v>203</v>
      </c>
      <c r="E16" s="22">
        <v>179</v>
      </c>
      <c r="F16" s="21">
        <v>172</v>
      </c>
      <c r="G16" s="22">
        <v>213</v>
      </c>
      <c r="H16" s="21">
        <v>223</v>
      </c>
      <c r="I16" s="73">
        <v>238</v>
      </c>
      <c r="J16" s="23">
        <v>191</v>
      </c>
      <c r="K16" s="23"/>
      <c r="L16" s="34">
        <f t="shared" si="0"/>
        <v>207.83333333333334</v>
      </c>
      <c r="M16" s="19">
        <f t="shared" si="1"/>
        <v>1247</v>
      </c>
    </row>
    <row r="17" spans="1:13" ht="21" customHeight="1" thickBot="1">
      <c r="A17" s="37">
        <v>11</v>
      </c>
      <c r="B17" s="26" t="s">
        <v>94</v>
      </c>
      <c r="C17" s="25" t="s">
        <v>95</v>
      </c>
      <c r="D17" s="21">
        <v>210</v>
      </c>
      <c r="E17" s="22">
        <v>183</v>
      </c>
      <c r="F17" s="21">
        <v>163</v>
      </c>
      <c r="G17" s="22">
        <v>225</v>
      </c>
      <c r="H17" s="21">
        <v>164</v>
      </c>
      <c r="I17" s="73">
        <v>186</v>
      </c>
      <c r="J17" s="23">
        <v>231</v>
      </c>
      <c r="K17" s="23">
        <v>48</v>
      </c>
      <c r="L17" s="117">
        <f t="shared" si="0"/>
        <v>207.83333333333334</v>
      </c>
      <c r="M17" s="75">
        <f t="shared" si="1"/>
        <v>1247</v>
      </c>
    </row>
    <row r="18" spans="1:13" ht="21" customHeight="1" thickBot="1">
      <c r="A18" s="37">
        <v>12</v>
      </c>
      <c r="B18" s="27" t="s">
        <v>170</v>
      </c>
      <c r="C18" s="28" t="s">
        <v>163</v>
      </c>
      <c r="D18" s="23">
        <v>204</v>
      </c>
      <c r="E18" s="20">
        <v>213</v>
      </c>
      <c r="F18" s="23">
        <v>230</v>
      </c>
      <c r="G18" s="20">
        <v>209</v>
      </c>
      <c r="H18" s="23">
        <v>192</v>
      </c>
      <c r="I18" s="74">
        <v>178</v>
      </c>
      <c r="J18" s="23">
        <v>198</v>
      </c>
      <c r="K18" s="23"/>
      <c r="L18" s="34">
        <f t="shared" si="0"/>
        <v>207.66666666666666</v>
      </c>
      <c r="M18" s="19">
        <f t="shared" si="1"/>
        <v>1246</v>
      </c>
    </row>
    <row r="19" spans="1:13" ht="21" customHeight="1" thickBot="1">
      <c r="A19" s="37">
        <v>13</v>
      </c>
      <c r="B19" s="26" t="s">
        <v>75</v>
      </c>
      <c r="C19" s="25" t="s">
        <v>46</v>
      </c>
      <c r="D19" s="21">
        <v>173</v>
      </c>
      <c r="E19" s="22">
        <v>230</v>
      </c>
      <c r="F19" s="21">
        <v>167</v>
      </c>
      <c r="G19" s="22">
        <v>187</v>
      </c>
      <c r="H19" s="21">
        <v>234</v>
      </c>
      <c r="I19" s="73">
        <v>238</v>
      </c>
      <c r="J19" s="23">
        <v>184</v>
      </c>
      <c r="K19" s="23"/>
      <c r="L19" s="117">
        <f t="shared" si="0"/>
        <v>207.66666666666666</v>
      </c>
      <c r="M19" s="75">
        <f t="shared" si="1"/>
        <v>1246</v>
      </c>
    </row>
    <row r="20" spans="1:13" ht="21" customHeight="1" thickBot="1">
      <c r="A20" s="37">
        <v>14</v>
      </c>
      <c r="B20" s="27" t="s">
        <v>73</v>
      </c>
      <c r="C20" s="28" t="s">
        <v>72</v>
      </c>
      <c r="D20" s="23">
        <v>213</v>
      </c>
      <c r="E20" s="20">
        <v>202</v>
      </c>
      <c r="F20" s="23">
        <v>182</v>
      </c>
      <c r="G20" s="20">
        <v>193</v>
      </c>
      <c r="H20" s="23">
        <v>228</v>
      </c>
      <c r="I20" s="74">
        <v>211</v>
      </c>
      <c r="J20" s="23">
        <v>192</v>
      </c>
      <c r="K20" s="23"/>
      <c r="L20" s="40">
        <f t="shared" si="0"/>
        <v>206.5</v>
      </c>
      <c r="M20" s="23">
        <f t="shared" si="1"/>
        <v>1239</v>
      </c>
    </row>
    <row r="21" spans="1:13" ht="21" customHeight="1" thickBot="1">
      <c r="A21" s="37">
        <v>15</v>
      </c>
      <c r="B21" s="26" t="s">
        <v>148</v>
      </c>
      <c r="C21" s="25" t="s">
        <v>95</v>
      </c>
      <c r="D21" s="21">
        <v>227</v>
      </c>
      <c r="E21" s="22">
        <v>184</v>
      </c>
      <c r="F21" s="21">
        <v>197</v>
      </c>
      <c r="G21" s="22">
        <v>182</v>
      </c>
      <c r="H21" s="21">
        <v>158</v>
      </c>
      <c r="I21" s="73">
        <v>224</v>
      </c>
      <c r="J21" s="23">
        <v>225</v>
      </c>
      <c r="K21" s="23"/>
      <c r="L21" s="34">
        <f t="shared" si="0"/>
        <v>206.5</v>
      </c>
      <c r="M21" s="19">
        <f t="shared" si="1"/>
        <v>1239</v>
      </c>
    </row>
    <row r="22" spans="1:13" ht="21" customHeight="1" thickBot="1">
      <c r="A22" s="37">
        <v>16</v>
      </c>
      <c r="B22" s="26" t="s">
        <v>82</v>
      </c>
      <c r="C22" s="25" t="s">
        <v>47</v>
      </c>
      <c r="D22" s="21">
        <v>235</v>
      </c>
      <c r="E22" s="22">
        <v>203</v>
      </c>
      <c r="F22" s="21">
        <v>141</v>
      </c>
      <c r="G22" s="22">
        <v>181</v>
      </c>
      <c r="H22" s="21">
        <v>136</v>
      </c>
      <c r="I22" s="73">
        <v>248</v>
      </c>
      <c r="J22" s="23">
        <v>224</v>
      </c>
      <c r="K22" s="23"/>
      <c r="L22" s="34">
        <f t="shared" si="0"/>
        <v>205.33333333333334</v>
      </c>
      <c r="M22" s="19">
        <f t="shared" si="1"/>
        <v>1232</v>
      </c>
    </row>
    <row r="23" spans="1:13" ht="21" customHeight="1" thickBot="1">
      <c r="A23" s="37">
        <v>17</v>
      </c>
      <c r="B23" s="26" t="s">
        <v>159</v>
      </c>
      <c r="C23" s="25" t="s">
        <v>139</v>
      </c>
      <c r="D23" s="21">
        <v>205</v>
      </c>
      <c r="E23" s="22">
        <v>152</v>
      </c>
      <c r="F23" s="21">
        <v>235</v>
      </c>
      <c r="G23" s="22">
        <v>190</v>
      </c>
      <c r="H23" s="21">
        <v>203</v>
      </c>
      <c r="I23" s="73">
        <v>178</v>
      </c>
      <c r="J23" s="23">
        <v>214</v>
      </c>
      <c r="K23" s="23"/>
      <c r="L23" s="34">
        <f t="shared" si="0"/>
        <v>204.16666666666666</v>
      </c>
      <c r="M23" s="19">
        <f t="shared" si="1"/>
        <v>1225</v>
      </c>
    </row>
    <row r="24" spans="1:13" ht="21" customHeight="1" thickBot="1">
      <c r="A24" s="37">
        <v>18</v>
      </c>
      <c r="B24" s="26" t="s">
        <v>145</v>
      </c>
      <c r="C24" s="25" t="s">
        <v>129</v>
      </c>
      <c r="D24" s="21">
        <v>224</v>
      </c>
      <c r="E24" s="22">
        <v>198</v>
      </c>
      <c r="F24" s="21">
        <v>176</v>
      </c>
      <c r="G24" s="22">
        <v>203</v>
      </c>
      <c r="H24" s="21">
        <v>169</v>
      </c>
      <c r="I24" s="73">
        <v>209</v>
      </c>
      <c r="J24" s="23">
        <v>211</v>
      </c>
      <c r="K24" s="23"/>
      <c r="L24" s="34">
        <f t="shared" si="0"/>
        <v>203.5</v>
      </c>
      <c r="M24" s="19">
        <f t="shared" si="1"/>
        <v>1221</v>
      </c>
    </row>
    <row r="25" spans="1:13" ht="21" customHeight="1" thickBot="1">
      <c r="A25" s="37">
        <v>19</v>
      </c>
      <c r="B25" s="26" t="s">
        <v>162</v>
      </c>
      <c r="C25" s="25" t="s">
        <v>163</v>
      </c>
      <c r="D25" s="21">
        <v>175</v>
      </c>
      <c r="E25" s="22">
        <v>235</v>
      </c>
      <c r="F25" s="21">
        <v>243</v>
      </c>
      <c r="G25" s="22">
        <v>196</v>
      </c>
      <c r="H25" s="21">
        <v>179</v>
      </c>
      <c r="I25" s="73">
        <v>193</v>
      </c>
      <c r="J25" s="23">
        <v>145</v>
      </c>
      <c r="K25" s="23"/>
      <c r="L25" s="34">
        <f t="shared" si="0"/>
        <v>203.5</v>
      </c>
      <c r="M25" s="19">
        <f t="shared" si="1"/>
        <v>1221</v>
      </c>
    </row>
    <row r="26" spans="1:13" ht="21" customHeight="1" thickBot="1">
      <c r="A26" s="37">
        <v>20</v>
      </c>
      <c r="B26" s="26" t="s">
        <v>124</v>
      </c>
      <c r="C26" s="25" t="s">
        <v>125</v>
      </c>
      <c r="D26" s="21">
        <v>215</v>
      </c>
      <c r="E26" s="22">
        <v>195</v>
      </c>
      <c r="F26" s="21">
        <v>201</v>
      </c>
      <c r="G26" s="22">
        <v>202</v>
      </c>
      <c r="H26" s="21">
        <v>206</v>
      </c>
      <c r="I26" s="73">
        <v>197</v>
      </c>
      <c r="J26" s="23">
        <v>0</v>
      </c>
      <c r="K26" s="23"/>
      <c r="L26" s="34">
        <f t="shared" si="0"/>
        <v>202.66666666666666</v>
      </c>
      <c r="M26" s="19">
        <f t="shared" si="1"/>
        <v>1216</v>
      </c>
    </row>
    <row r="27" spans="1:13" ht="21" customHeight="1" thickBot="1">
      <c r="A27" s="37">
        <v>21</v>
      </c>
      <c r="B27" s="26" t="s">
        <v>77</v>
      </c>
      <c r="C27" s="25" t="s">
        <v>72</v>
      </c>
      <c r="D27" s="21">
        <v>181</v>
      </c>
      <c r="E27" s="22">
        <v>168</v>
      </c>
      <c r="F27" s="21">
        <v>224</v>
      </c>
      <c r="G27" s="22">
        <v>193</v>
      </c>
      <c r="H27" s="21">
        <v>193</v>
      </c>
      <c r="I27" s="73">
        <v>243</v>
      </c>
      <c r="J27" s="23">
        <v>179</v>
      </c>
      <c r="K27" s="23"/>
      <c r="L27" s="34">
        <f t="shared" si="0"/>
        <v>202.16666666666666</v>
      </c>
      <c r="M27" s="19">
        <f t="shared" si="1"/>
        <v>1213</v>
      </c>
    </row>
    <row r="28" spans="1:13" ht="21" customHeight="1" thickBot="1">
      <c r="A28" s="37">
        <v>22</v>
      </c>
      <c r="B28" s="26" t="s">
        <v>168</v>
      </c>
      <c r="C28" s="25" t="s">
        <v>107</v>
      </c>
      <c r="D28" s="21">
        <v>182</v>
      </c>
      <c r="E28" s="22">
        <v>182</v>
      </c>
      <c r="F28" s="21">
        <v>227</v>
      </c>
      <c r="G28" s="22">
        <v>205</v>
      </c>
      <c r="H28" s="21">
        <v>189</v>
      </c>
      <c r="I28" s="73">
        <v>212</v>
      </c>
      <c r="J28" s="23">
        <v>197</v>
      </c>
      <c r="K28" s="23"/>
      <c r="L28" s="34">
        <f t="shared" si="0"/>
        <v>202</v>
      </c>
      <c r="M28" s="19">
        <f t="shared" si="1"/>
        <v>1212</v>
      </c>
    </row>
    <row r="29" spans="1:13" ht="21" customHeight="1" thickBot="1">
      <c r="A29" s="37">
        <v>23</v>
      </c>
      <c r="B29" s="26" t="s">
        <v>138</v>
      </c>
      <c r="C29" s="25" t="s">
        <v>139</v>
      </c>
      <c r="D29" s="21">
        <v>179</v>
      </c>
      <c r="E29" s="22">
        <v>235</v>
      </c>
      <c r="F29" s="21">
        <v>197</v>
      </c>
      <c r="G29" s="22">
        <v>166</v>
      </c>
      <c r="H29" s="21">
        <v>218</v>
      </c>
      <c r="I29" s="73">
        <v>212</v>
      </c>
      <c r="J29" s="23">
        <v>159</v>
      </c>
      <c r="K29" s="23"/>
      <c r="L29" s="34">
        <f t="shared" si="0"/>
        <v>201.16666666666666</v>
      </c>
      <c r="M29" s="19">
        <f t="shared" si="1"/>
        <v>1207</v>
      </c>
    </row>
    <row r="30" spans="1:13" ht="21" customHeight="1" thickBot="1">
      <c r="A30" s="37">
        <v>24</v>
      </c>
      <c r="B30" s="26" t="s">
        <v>122</v>
      </c>
      <c r="C30" s="25" t="s">
        <v>121</v>
      </c>
      <c r="D30" s="21">
        <v>158</v>
      </c>
      <c r="E30" s="22">
        <v>254</v>
      </c>
      <c r="F30" s="21">
        <v>223</v>
      </c>
      <c r="G30" s="22">
        <v>223</v>
      </c>
      <c r="H30" s="21">
        <v>195</v>
      </c>
      <c r="I30" s="73">
        <v>142</v>
      </c>
      <c r="J30" s="23">
        <v>153</v>
      </c>
      <c r="K30" s="23"/>
      <c r="L30" s="34">
        <f t="shared" si="0"/>
        <v>201</v>
      </c>
      <c r="M30" s="19">
        <f t="shared" si="1"/>
        <v>1206</v>
      </c>
    </row>
    <row r="31" spans="1:13" ht="21" customHeight="1" thickBot="1">
      <c r="A31" s="37">
        <v>25</v>
      </c>
      <c r="B31" s="26" t="s">
        <v>105</v>
      </c>
      <c r="C31" s="25" t="s">
        <v>46</v>
      </c>
      <c r="D31" s="21">
        <v>155</v>
      </c>
      <c r="E31" s="22">
        <v>181</v>
      </c>
      <c r="F31" s="21">
        <v>201</v>
      </c>
      <c r="G31" s="22">
        <v>214</v>
      </c>
      <c r="H31" s="21">
        <v>254</v>
      </c>
      <c r="I31" s="73">
        <v>198</v>
      </c>
      <c r="J31" s="23">
        <v>155</v>
      </c>
      <c r="K31" s="23"/>
      <c r="L31" s="34">
        <f t="shared" si="0"/>
        <v>200.5</v>
      </c>
      <c r="M31" s="19">
        <f t="shared" si="1"/>
        <v>1203</v>
      </c>
    </row>
    <row r="32" spans="1:13" ht="21" customHeight="1">
      <c r="A32" s="37">
        <v>26</v>
      </c>
      <c r="B32" s="26" t="s">
        <v>153</v>
      </c>
      <c r="C32" s="25" t="s">
        <v>47</v>
      </c>
      <c r="D32" s="21">
        <v>181</v>
      </c>
      <c r="E32" s="22">
        <v>247</v>
      </c>
      <c r="F32" s="21">
        <v>220</v>
      </c>
      <c r="G32" s="22">
        <v>198</v>
      </c>
      <c r="H32" s="21">
        <v>167</v>
      </c>
      <c r="I32" s="73">
        <v>157</v>
      </c>
      <c r="J32" s="23">
        <v>189</v>
      </c>
      <c r="K32" s="23"/>
      <c r="L32" s="34">
        <f t="shared" si="0"/>
        <v>200.33333333333334</v>
      </c>
      <c r="M32" s="19">
        <f t="shared" si="1"/>
        <v>1202</v>
      </c>
    </row>
    <row r="33" spans="1:13" ht="14.25" customHeight="1">
      <c r="A33" s="149" t="s">
        <v>175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1"/>
    </row>
    <row r="34" spans="1:14" ht="21" customHeight="1" thickBot="1">
      <c r="A34" s="36">
        <v>27</v>
      </c>
      <c r="B34" s="27" t="s">
        <v>117</v>
      </c>
      <c r="C34" s="28" t="s">
        <v>46</v>
      </c>
      <c r="D34" s="23">
        <v>203</v>
      </c>
      <c r="E34" s="20">
        <v>221</v>
      </c>
      <c r="F34" s="23">
        <v>200</v>
      </c>
      <c r="G34" s="20">
        <v>160</v>
      </c>
      <c r="H34" s="23">
        <v>169</v>
      </c>
      <c r="I34" s="74">
        <v>226</v>
      </c>
      <c r="J34" s="23">
        <v>157</v>
      </c>
      <c r="K34" s="23"/>
      <c r="L34" s="40">
        <f>M34/6</f>
        <v>196.5</v>
      </c>
      <c r="M34" s="23">
        <f>SUM(D34:K34)-MIN(D34:J34)</f>
        <v>1179</v>
      </c>
      <c r="N34" s="72"/>
    </row>
    <row r="35" spans="1:13" ht="21" customHeight="1">
      <c r="A35" s="37">
        <v>28</v>
      </c>
      <c r="B35" s="26" t="s">
        <v>51</v>
      </c>
      <c r="C35" s="25" t="s">
        <v>46</v>
      </c>
      <c r="D35" s="21">
        <v>179</v>
      </c>
      <c r="E35" s="22">
        <v>212</v>
      </c>
      <c r="F35" s="21">
        <v>171</v>
      </c>
      <c r="G35" s="22">
        <v>189</v>
      </c>
      <c r="H35" s="21">
        <v>179</v>
      </c>
      <c r="I35" s="73">
        <v>235</v>
      </c>
      <c r="J35" s="23">
        <v>181</v>
      </c>
      <c r="K35" s="23"/>
      <c r="L35" s="34">
        <f>M35/6</f>
        <v>195.83333333333334</v>
      </c>
      <c r="M35" s="19">
        <f>SUM(D35:K35)-MIN(D35:J35)</f>
        <v>1175</v>
      </c>
    </row>
    <row r="36" spans="1:13" ht="12.75" customHeight="1">
      <c r="A36" s="149" t="s">
        <v>176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1"/>
    </row>
    <row r="37" spans="1:13" ht="21" customHeight="1" thickBot="1">
      <c r="A37" s="36">
        <v>29</v>
      </c>
      <c r="B37" s="27" t="s">
        <v>172</v>
      </c>
      <c r="C37" s="28" t="s">
        <v>163</v>
      </c>
      <c r="D37" s="23">
        <v>186</v>
      </c>
      <c r="E37" s="20">
        <v>181</v>
      </c>
      <c r="F37" s="23">
        <v>221</v>
      </c>
      <c r="G37" s="20">
        <v>203</v>
      </c>
      <c r="H37" s="23">
        <v>207</v>
      </c>
      <c r="I37" s="74">
        <v>201</v>
      </c>
      <c r="J37" s="23">
        <v>158</v>
      </c>
      <c r="K37" s="23"/>
      <c r="L37" s="40">
        <f>M37/6</f>
        <v>199.83333333333334</v>
      </c>
      <c r="M37" s="23">
        <f>SUM(D37:K37)-MIN(D37:J37)</f>
        <v>1199</v>
      </c>
    </row>
    <row r="38" spans="1:13" ht="21" customHeight="1" thickBot="1">
      <c r="A38" s="36">
        <v>30</v>
      </c>
      <c r="B38" s="26" t="s">
        <v>144</v>
      </c>
      <c r="C38" s="25" t="s">
        <v>47</v>
      </c>
      <c r="D38" s="21">
        <v>178</v>
      </c>
      <c r="E38" s="22">
        <v>206</v>
      </c>
      <c r="F38" s="21">
        <v>189</v>
      </c>
      <c r="G38" s="22">
        <v>208</v>
      </c>
      <c r="H38" s="21">
        <v>195</v>
      </c>
      <c r="I38" s="73">
        <v>182</v>
      </c>
      <c r="J38" s="23">
        <v>0</v>
      </c>
      <c r="K38" s="23"/>
      <c r="L38" s="34">
        <f>M38/6</f>
        <v>193</v>
      </c>
      <c r="M38" s="19">
        <f>SUM(D38:K38)-MIN(D38:J38)</f>
        <v>1158</v>
      </c>
    </row>
    <row r="39" spans="1:13" ht="21" customHeight="1" thickBot="1">
      <c r="A39" s="37">
        <v>31</v>
      </c>
      <c r="B39" s="26" t="s">
        <v>143</v>
      </c>
      <c r="C39" s="25" t="s">
        <v>47</v>
      </c>
      <c r="D39" s="21">
        <v>156</v>
      </c>
      <c r="E39" s="22">
        <v>239</v>
      </c>
      <c r="F39" s="21">
        <v>168</v>
      </c>
      <c r="G39" s="22">
        <v>230</v>
      </c>
      <c r="H39" s="21">
        <v>164</v>
      </c>
      <c r="I39" s="73">
        <v>202</v>
      </c>
      <c r="J39" s="23">
        <v>165</v>
      </c>
      <c r="K39" s="23"/>
      <c r="L39" s="34">
        <f>M39/6</f>
        <v>194.66666666666666</v>
      </c>
      <c r="M39" s="19">
        <f>SUM(D39:K39)-MIN(D39:J39)</f>
        <v>1168</v>
      </c>
    </row>
    <row r="40" spans="1:13" ht="21" customHeight="1">
      <c r="A40" s="37">
        <v>32</v>
      </c>
      <c r="B40" s="26" t="s">
        <v>78</v>
      </c>
      <c r="C40" s="25" t="s">
        <v>72</v>
      </c>
      <c r="D40" s="21">
        <v>192</v>
      </c>
      <c r="E40" s="22">
        <v>245</v>
      </c>
      <c r="F40" s="21">
        <v>180</v>
      </c>
      <c r="G40" s="22">
        <v>202</v>
      </c>
      <c r="H40" s="21">
        <v>157</v>
      </c>
      <c r="I40" s="73">
        <v>211</v>
      </c>
      <c r="J40" s="23">
        <v>165</v>
      </c>
      <c r="K40" s="23"/>
      <c r="L40" s="34">
        <f>M40/6</f>
        <v>199.16666666666666</v>
      </c>
      <c r="M40" s="19">
        <f>SUM(D40:K40)-MIN(D40:J40)</f>
        <v>1195</v>
      </c>
    </row>
    <row r="41" spans="1:13" ht="6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</row>
    <row r="42" spans="1:13" ht="21" customHeight="1" thickBot="1">
      <c r="A42" s="59">
        <v>33</v>
      </c>
      <c r="B42" s="27" t="s">
        <v>50</v>
      </c>
      <c r="C42" s="28" t="s">
        <v>46</v>
      </c>
      <c r="D42" s="23">
        <v>158</v>
      </c>
      <c r="E42" s="20">
        <v>176</v>
      </c>
      <c r="F42" s="23">
        <v>139</v>
      </c>
      <c r="G42" s="20">
        <v>223</v>
      </c>
      <c r="H42" s="23">
        <v>219</v>
      </c>
      <c r="I42" s="74">
        <v>203</v>
      </c>
      <c r="J42" s="23">
        <v>173</v>
      </c>
      <c r="K42" s="23">
        <v>48</v>
      </c>
      <c r="L42" s="40">
        <f aca="true" t="shared" si="2" ref="L42:L48">M42/6</f>
        <v>200</v>
      </c>
      <c r="M42" s="23">
        <f aca="true" t="shared" si="3" ref="M42:M48">SUM(D42:K42)-MIN(D42:J42)</f>
        <v>1200</v>
      </c>
    </row>
    <row r="43" spans="1:13" ht="21" customHeight="1" thickBot="1">
      <c r="A43" s="35">
        <v>34</v>
      </c>
      <c r="B43" s="26" t="s">
        <v>155</v>
      </c>
      <c r="C43" s="25" t="s">
        <v>95</v>
      </c>
      <c r="D43" s="21">
        <v>183</v>
      </c>
      <c r="E43" s="22">
        <v>212</v>
      </c>
      <c r="F43" s="21">
        <v>172</v>
      </c>
      <c r="G43" s="22">
        <v>204</v>
      </c>
      <c r="H43" s="21">
        <v>193</v>
      </c>
      <c r="I43" s="73">
        <v>213</v>
      </c>
      <c r="J43" s="23">
        <v>182</v>
      </c>
      <c r="K43" s="23"/>
      <c r="L43" s="34">
        <f t="shared" si="2"/>
        <v>197.83333333333334</v>
      </c>
      <c r="M43" s="19">
        <f t="shared" si="3"/>
        <v>1187</v>
      </c>
    </row>
    <row r="44" spans="1:13" ht="21" customHeight="1" thickBot="1">
      <c r="A44" s="35">
        <v>35</v>
      </c>
      <c r="B44" s="26" t="s">
        <v>56</v>
      </c>
      <c r="C44" s="25" t="s">
        <v>46</v>
      </c>
      <c r="D44" s="21">
        <v>168</v>
      </c>
      <c r="E44" s="22">
        <v>163</v>
      </c>
      <c r="F44" s="21">
        <v>220</v>
      </c>
      <c r="G44" s="22">
        <v>191</v>
      </c>
      <c r="H44" s="21">
        <v>191</v>
      </c>
      <c r="I44" s="73">
        <v>202</v>
      </c>
      <c r="J44" s="23">
        <v>0</v>
      </c>
      <c r="K44" s="23">
        <v>48</v>
      </c>
      <c r="L44" s="34">
        <f t="shared" si="2"/>
        <v>197.16666666666666</v>
      </c>
      <c r="M44" s="19">
        <f t="shared" si="3"/>
        <v>1183</v>
      </c>
    </row>
    <row r="45" spans="1:13" ht="21" customHeight="1" thickBot="1">
      <c r="A45" s="59">
        <v>36</v>
      </c>
      <c r="B45" s="26" t="s">
        <v>128</v>
      </c>
      <c r="C45" s="25" t="s">
        <v>129</v>
      </c>
      <c r="D45" s="21">
        <v>163</v>
      </c>
      <c r="E45" s="22">
        <v>246</v>
      </c>
      <c r="F45" s="21">
        <v>173</v>
      </c>
      <c r="G45" s="22">
        <v>192</v>
      </c>
      <c r="H45" s="21">
        <v>230</v>
      </c>
      <c r="I45" s="73">
        <v>164</v>
      </c>
      <c r="J45" s="23">
        <v>172</v>
      </c>
      <c r="K45" s="23"/>
      <c r="L45" s="34">
        <f t="shared" si="2"/>
        <v>196.16666666666666</v>
      </c>
      <c r="M45" s="19">
        <f t="shared" si="3"/>
        <v>1177</v>
      </c>
    </row>
    <row r="46" spans="1:13" ht="21" customHeight="1" thickBot="1">
      <c r="A46" s="35">
        <v>37</v>
      </c>
      <c r="B46" s="26" t="s">
        <v>130</v>
      </c>
      <c r="C46" s="25" t="s">
        <v>95</v>
      </c>
      <c r="D46" s="21">
        <v>184</v>
      </c>
      <c r="E46" s="22">
        <v>180</v>
      </c>
      <c r="F46" s="21">
        <v>189</v>
      </c>
      <c r="G46" s="22">
        <v>247</v>
      </c>
      <c r="H46" s="21">
        <v>201</v>
      </c>
      <c r="I46" s="73">
        <v>170</v>
      </c>
      <c r="J46" s="23">
        <v>111</v>
      </c>
      <c r="K46" s="23"/>
      <c r="L46" s="34">
        <f t="shared" si="2"/>
        <v>195.16666666666666</v>
      </c>
      <c r="M46" s="19">
        <f t="shared" si="3"/>
        <v>1171</v>
      </c>
    </row>
    <row r="47" spans="1:13" ht="21" customHeight="1" thickBot="1">
      <c r="A47" s="35">
        <v>38</v>
      </c>
      <c r="B47" s="26" t="s">
        <v>96</v>
      </c>
      <c r="C47" s="25" t="s">
        <v>46</v>
      </c>
      <c r="D47" s="21">
        <v>200</v>
      </c>
      <c r="E47" s="22">
        <v>182</v>
      </c>
      <c r="F47" s="21">
        <v>186</v>
      </c>
      <c r="G47" s="22">
        <v>189</v>
      </c>
      <c r="H47" s="21">
        <v>148</v>
      </c>
      <c r="I47" s="73">
        <v>174</v>
      </c>
      <c r="J47" s="23">
        <v>185</v>
      </c>
      <c r="K47" s="23">
        <v>48</v>
      </c>
      <c r="L47" s="34">
        <f t="shared" si="2"/>
        <v>194</v>
      </c>
      <c r="M47" s="19">
        <f t="shared" si="3"/>
        <v>1164</v>
      </c>
    </row>
    <row r="48" spans="1:13" ht="21" customHeight="1" thickBot="1">
      <c r="A48" s="35">
        <v>39</v>
      </c>
      <c r="B48" s="26" t="s">
        <v>156</v>
      </c>
      <c r="C48" s="25" t="s">
        <v>95</v>
      </c>
      <c r="D48" s="21">
        <v>179</v>
      </c>
      <c r="E48" s="22">
        <v>167</v>
      </c>
      <c r="F48" s="21">
        <v>245</v>
      </c>
      <c r="G48" s="22">
        <v>196</v>
      </c>
      <c r="H48" s="21">
        <v>191</v>
      </c>
      <c r="I48" s="73">
        <v>184</v>
      </c>
      <c r="J48" s="23">
        <v>169</v>
      </c>
      <c r="K48" s="23"/>
      <c r="L48" s="34">
        <f t="shared" si="2"/>
        <v>194</v>
      </c>
      <c r="M48" s="19">
        <f t="shared" si="3"/>
        <v>1164</v>
      </c>
    </row>
    <row r="49" spans="1:13" ht="21" customHeight="1" thickBot="1">
      <c r="A49" s="59">
        <v>40</v>
      </c>
      <c r="B49" s="26" t="s">
        <v>118</v>
      </c>
      <c r="C49" s="25" t="s">
        <v>46</v>
      </c>
      <c r="D49" s="21">
        <v>179</v>
      </c>
      <c r="E49" s="22">
        <v>184</v>
      </c>
      <c r="F49" s="21">
        <v>190</v>
      </c>
      <c r="G49" s="22">
        <v>243</v>
      </c>
      <c r="H49" s="21">
        <v>167</v>
      </c>
      <c r="I49" s="73">
        <v>185</v>
      </c>
      <c r="J49" s="23">
        <v>0</v>
      </c>
      <c r="K49" s="23"/>
      <c r="L49" s="34">
        <f aca="true" t="shared" si="4" ref="L49:L72">M49/6</f>
        <v>191.33333333333334</v>
      </c>
      <c r="M49" s="19">
        <f aca="true" t="shared" si="5" ref="M49:M72">SUM(D49:K49)-MIN(D49:J49)</f>
        <v>1148</v>
      </c>
    </row>
    <row r="50" spans="1:13" ht="21" customHeight="1" thickBot="1">
      <c r="A50" s="35">
        <v>41</v>
      </c>
      <c r="B50" s="26" t="s">
        <v>119</v>
      </c>
      <c r="C50" s="25" t="s">
        <v>47</v>
      </c>
      <c r="D50" s="21">
        <v>169</v>
      </c>
      <c r="E50" s="22">
        <v>182</v>
      </c>
      <c r="F50" s="21">
        <v>202</v>
      </c>
      <c r="G50" s="22">
        <v>204</v>
      </c>
      <c r="H50" s="21">
        <v>191</v>
      </c>
      <c r="I50" s="73">
        <v>196</v>
      </c>
      <c r="J50" s="23">
        <v>0</v>
      </c>
      <c r="K50" s="23"/>
      <c r="L50" s="34">
        <f t="shared" si="4"/>
        <v>190.66666666666666</v>
      </c>
      <c r="M50" s="19">
        <f t="shared" si="5"/>
        <v>1144</v>
      </c>
    </row>
    <row r="51" spans="1:13" ht="21" customHeight="1" thickBot="1">
      <c r="A51" s="35">
        <v>42</v>
      </c>
      <c r="B51" s="26" t="s">
        <v>103</v>
      </c>
      <c r="C51" s="25" t="s">
        <v>46</v>
      </c>
      <c r="D51" s="21">
        <v>156</v>
      </c>
      <c r="E51" s="22">
        <v>220</v>
      </c>
      <c r="F51" s="21">
        <v>165</v>
      </c>
      <c r="G51" s="22">
        <v>199</v>
      </c>
      <c r="H51" s="21">
        <v>203</v>
      </c>
      <c r="I51" s="73">
        <v>201</v>
      </c>
      <c r="J51" s="23">
        <v>145</v>
      </c>
      <c r="K51" s="23"/>
      <c r="L51" s="34">
        <f t="shared" si="4"/>
        <v>190.66666666666666</v>
      </c>
      <c r="M51" s="19">
        <f t="shared" si="5"/>
        <v>1144</v>
      </c>
    </row>
    <row r="52" spans="1:13" ht="21" customHeight="1" thickBot="1">
      <c r="A52" s="35">
        <v>43</v>
      </c>
      <c r="B52" s="26" t="s">
        <v>151</v>
      </c>
      <c r="C52" s="25" t="s">
        <v>47</v>
      </c>
      <c r="D52" s="21">
        <v>169</v>
      </c>
      <c r="E52" s="22">
        <v>199</v>
      </c>
      <c r="F52" s="21">
        <v>166</v>
      </c>
      <c r="G52" s="22">
        <v>184</v>
      </c>
      <c r="H52" s="21">
        <v>206</v>
      </c>
      <c r="I52" s="73">
        <v>171</v>
      </c>
      <c r="J52" s="23">
        <v>151</v>
      </c>
      <c r="K52" s="23">
        <v>48</v>
      </c>
      <c r="L52" s="34">
        <f t="shared" si="4"/>
        <v>190.5</v>
      </c>
      <c r="M52" s="19">
        <f t="shared" si="5"/>
        <v>1143</v>
      </c>
    </row>
    <row r="53" spans="1:13" ht="21" customHeight="1" thickBot="1">
      <c r="A53" s="59">
        <v>44</v>
      </c>
      <c r="B53" s="26" t="s">
        <v>161</v>
      </c>
      <c r="C53" s="25" t="s">
        <v>95</v>
      </c>
      <c r="D53" s="21">
        <v>200</v>
      </c>
      <c r="E53" s="22">
        <v>194</v>
      </c>
      <c r="F53" s="21">
        <v>195</v>
      </c>
      <c r="G53" s="22">
        <v>175</v>
      </c>
      <c r="H53" s="21">
        <v>200</v>
      </c>
      <c r="I53" s="73">
        <v>176</v>
      </c>
      <c r="J53" s="23">
        <v>162</v>
      </c>
      <c r="K53" s="23"/>
      <c r="L53" s="34">
        <f t="shared" si="4"/>
        <v>190</v>
      </c>
      <c r="M53" s="19">
        <f t="shared" si="5"/>
        <v>1140</v>
      </c>
    </row>
    <row r="54" spans="1:13" ht="21" customHeight="1" thickBot="1">
      <c r="A54" s="35">
        <v>45</v>
      </c>
      <c r="B54" s="26" t="s">
        <v>160</v>
      </c>
      <c r="C54" s="25" t="s">
        <v>95</v>
      </c>
      <c r="D54" s="21">
        <v>194</v>
      </c>
      <c r="E54" s="22">
        <v>181</v>
      </c>
      <c r="F54" s="21">
        <v>221</v>
      </c>
      <c r="G54" s="22">
        <v>162</v>
      </c>
      <c r="H54" s="21">
        <v>176</v>
      </c>
      <c r="I54" s="73">
        <v>177</v>
      </c>
      <c r="J54" s="23">
        <v>0</v>
      </c>
      <c r="K54" s="23"/>
      <c r="L54" s="34">
        <f t="shared" si="4"/>
        <v>185.16666666666666</v>
      </c>
      <c r="M54" s="19">
        <f t="shared" si="5"/>
        <v>1111</v>
      </c>
    </row>
    <row r="55" spans="1:13" ht="21" customHeight="1" thickBot="1">
      <c r="A55" s="35">
        <v>46</v>
      </c>
      <c r="B55" s="26" t="s">
        <v>53</v>
      </c>
      <c r="C55" s="25" t="s">
        <v>46</v>
      </c>
      <c r="D55" s="21">
        <v>185</v>
      </c>
      <c r="E55" s="22">
        <v>175</v>
      </c>
      <c r="F55" s="21">
        <v>190</v>
      </c>
      <c r="G55" s="22">
        <v>212</v>
      </c>
      <c r="H55" s="21">
        <v>181</v>
      </c>
      <c r="I55" s="73">
        <v>162</v>
      </c>
      <c r="J55" s="23">
        <v>0</v>
      </c>
      <c r="K55" s="23"/>
      <c r="L55" s="34">
        <f t="shared" si="4"/>
        <v>184.16666666666666</v>
      </c>
      <c r="M55" s="19">
        <f t="shared" si="5"/>
        <v>1105</v>
      </c>
    </row>
    <row r="56" spans="1:13" ht="21" customHeight="1" thickBot="1">
      <c r="A56" s="35">
        <v>47</v>
      </c>
      <c r="B56" s="26" t="s">
        <v>106</v>
      </c>
      <c r="C56" s="25" t="s">
        <v>107</v>
      </c>
      <c r="D56" s="21">
        <v>205</v>
      </c>
      <c r="E56" s="22">
        <v>204</v>
      </c>
      <c r="F56" s="21">
        <v>183</v>
      </c>
      <c r="G56" s="22">
        <v>169</v>
      </c>
      <c r="H56" s="21">
        <v>177</v>
      </c>
      <c r="I56" s="73">
        <v>166</v>
      </c>
      <c r="J56" s="23">
        <v>0</v>
      </c>
      <c r="K56" s="23"/>
      <c r="L56" s="34">
        <f t="shared" si="4"/>
        <v>184</v>
      </c>
      <c r="M56" s="19">
        <f t="shared" si="5"/>
        <v>1104</v>
      </c>
    </row>
    <row r="57" spans="1:13" ht="21" customHeight="1" thickBot="1">
      <c r="A57" s="59">
        <v>48</v>
      </c>
      <c r="B57" s="26" t="s">
        <v>147</v>
      </c>
      <c r="C57" s="25" t="s">
        <v>139</v>
      </c>
      <c r="D57" s="21">
        <v>167</v>
      </c>
      <c r="E57" s="22">
        <v>197</v>
      </c>
      <c r="F57" s="21">
        <v>168</v>
      </c>
      <c r="G57" s="22">
        <v>182</v>
      </c>
      <c r="H57" s="21">
        <v>190</v>
      </c>
      <c r="I57" s="73">
        <v>197</v>
      </c>
      <c r="J57" s="23">
        <v>0</v>
      </c>
      <c r="K57" s="23"/>
      <c r="L57" s="34">
        <f t="shared" si="4"/>
        <v>183.5</v>
      </c>
      <c r="M57" s="19">
        <f t="shared" si="5"/>
        <v>1101</v>
      </c>
    </row>
    <row r="58" spans="1:13" ht="21" customHeight="1" thickBot="1">
      <c r="A58" s="35">
        <v>49</v>
      </c>
      <c r="B58" s="26" t="s">
        <v>93</v>
      </c>
      <c r="C58" s="25" t="s">
        <v>46</v>
      </c>
      <c r="D58" s="21">
        <v>162</v>
      </c>
      <c r="E58" s="22">
        <v>162</v>
      </c>
      <c r="F58" s="21">
        <v>161</v>
      </c>
      <c r="G58" s="22">
        <v>189</v>
      </c>
      <c r="H58" s="21">
        <v>195</v>
      </c>
      <c r="I58" s="73">
        <v>232</v>
      </c>
      <c r="J58" s="23">
        <v>0</v>
      </c>
      <c r="K58" s="23"/>
      <c r="L58" s="34">
        <f t="shared" si="4"/>
        <v>183.5</v>
      </c>
      <c r="M58" s="19">
        <f t="shared" si="5"/>
        <v>1101</v>
      </c>
    </row>
    <row r="59" spans="1:13" ht="21" customHeight="1" thickBot="1">
      <c r="A59" s="35">
        <v>50</v>
      </c>
      <c r="B59" s="26" t="s">
        <v>146</v>
      </c>
      <c r="C59" s="25" t="s">
        <v>139</v>
      </c>
      <c r="D59" s="21">
        <v>161</v>
      </c>
      <c r="E59" s="22">
        <v>217</v>
      </c>
      <c r="F59" s="21">
        <v>206</v>
      </c>
      <c r="G59" s="22">
        <v>169</v>
      </c>
      <c r="H59" s="21">
        <v>178</v>
      </c>
      <c r="I59" s="73">
        <v>159</v>
      </c>
      <c r="J59" s="23">
        <v>0</v>
      </c>
      <c r="K59" s="23"/>
      <c r="L59" s="34">
        <f t="shared" si="4"/>
        <v>181.66666666666666</v>
      </c>
      <c r="M59" s="19">
        <f t="shared" si="5"/>
        <v>1090</v>
      </c>
    </row>
    <row r="60" spans="1:13" ht="21" customHeight="1" thickBot="1">
      <c r="A60" s="35">
        <v>51</v>
      </c>
      <c r="B60" s="26" t="s">
        <v>52</v>
      </c>
      <c r="C60" s="25" t="s">
        <v>46</v>
      </c>
      <c r="D60" s="21">
        <v>184</v>
      </c>
      <c r="E60" s="22">
        <v>171</v>
      </c>
      <c r="F60" s="21">
        <v>188</v>
      </c>
      <c r="G60" s="22">
        <v>149</v>
      </c>
      <c r="H60" s="21">
        <v>202</v>
      </c>
      <c r="I60" s="73">
        <v>183</v>
      </c>
      <c r="J60" s="23">
        <v>0</v>
      </c>
      <c r="K60" s="23"/>
      <c r="L60" s="34">
        <f t="shared" si="4"/>
        <v>179.5</v>
      </c>
      <c r="M60" s="19">
        <f t="shared" si="5"/>
        <v>1077</v>
      </c>
    </row>
    <row r="61" spans="1:13" ht="21" customHeight="1" thickBot="1">
      <c r="A61" s="59">
        <v>52</v>
      </c>
      <c r="B61" s="26" t="s">
        <v>55</v>
      </c>
      <c r="C61" s="25" t="s">
        <v>47</v>
      </c>
      <c r="D61" s="21">
        <v>168</v>
      </c>
      <c r="E61" s="22">
        <v>170</v>
      </c>
      <c r="F61" s="21">
        <v>216</v>
      </c>
      <c r="G61" s="22">
        <v>175</v>
      </c>
      <c r="H61" s="21">
        <v>168</v>
      </c>
      <c r="I61" s="73">
        <v>175</v>
      </c>
      <c r="J61" s="23">
        <v>0</v>
      </c>
      <c r="K61" s="23"/>
      <c r="L61" s="34">
        <f t="shared" si="4"/>
        <v>178.66666666666666</v>
      </c>
      <c r="M61" s="19">
        <f t="shared" si="5"/>
        <v>1072</v>
      </c>
    </row>
    <row r="62" spans="1:13" ht="21" customHeight="1" thickBot="1">
      <c r="A62" s="35">
        <v>53</v>
      </c>
      <c r="B62" s="26" t="s">
        <v>80</v>
      </c>
      <c r="C62" s="25" t="s">
        <v>46</v>
      </c>
      <c r="D62" s="21">
        <v>179</v>
      </c>
      <c r="E62" s="22">
        <v>212</v>
      </c>
      <c r="F62" s="21">
        <v>177</v>
      </c>
      <c r="G62" s="22">
        <v>158</v>
      </c>
      <c r="H62" s="21">
        <v>178</v>
      </c>
      <c r="I62" s="73">
        <v>159</v>
      </c>
      <c r="J62" s="23">
        <v>0</v>
      </c>
      <c r="K62" s="23"/>
      <c r="L62" s="34">
        <f t="shared" si="4"/>
        <v>177.16666666666666</v>
      </c>
      <c r="M62" s="19">
        <f t="shared" si="5"/>
        <v>1063</v>
      </c>
    </row>
    <row r="63" spans="1:13" ht="21" customHeight="1" thickBot="1">
      <c r="A63" s="35">
        <v>54</v>
      </c>
      <c r="B63" s="26" t="s">
        <v>154</v>
      </c>
      <c r="C63" s="25" t="s">
        <v>95</v>
      </c>
      <c r="D63" s="21">
        <v>159</v>
      </c>
      <c r="E63" s="22">
        <v>179</v>
      </c>
      <c r="F63" s="21">
        <v>152</v>
      </c>
      <c r="G63" s="22">
        <v>218</v>
      </c>
      <c r="H63" s="21">
        <v>145</v>
      </c>
      <c r="I63" s="73">
        <v>146</v>
      </c>
      <c r="J63" s="23">
        <v>0</v>
      </c>
      <c r="K63" s="23">
        <v>48</v>
      </c>
      <c r="L63" s="34">
        <f t="shared" si="4"/>
        <v>174.5</v>
      </c>
      <c r="M63" s="19">
        <f t="shared" si="5"/>
        <v>1047</v>
      </c>
    </row>
    <row r="64" spans="1:13" ht="21" customHeight="1" thickBot="1">
      <c r="A64" s="35">
        <v>55</v>
      </c>
      <c r="B64" s="26" t="s">
        <v>131</v>
      </c>
      <c r="C64" s="25" t="s">
        <v>132</v>
      </c>
      <c r="D64" s="21">
        <v>169</v>
      </c>
      <c r="E64" s="22">
        <v>200</v>
      </c>
      <c r="F64" s="21">
        <v>131</v>
      </c>
      <c r="G64" s="22">
        <v>154</v>
      </c>
      <c r="H64" s="21">
        <v>197</v>
      </c>
      <c r="I64" s="73">
        <v>143</v>
      </c>
      <c r="J64" s="23">
        <v>0</v>
      </c>
      <c r="K64" s="23">
        <v>48</v>
      </c>
      <c r="L64" s="34">
        <f t="shared" si="4"/>
        <v>173.66666666666666</v>
      </c>
      <c r="M64" s="19">
        <f t="shared" si="5"/>
        <v>1042</v>
      </c>
    </row>
    <row r="65" spans="1:13" ht="21" customHeight="1" thickBot="1">
      <c r="A65" s="59">
        <v>56</v>
      </c>
      <c r="B65" s="26" t="s">
        <v>137</v>
      </c>
      <c r="C65" s="25" t="s">
        <v>121</v>
      </c>
      <c r="D65" s="21">
        <v>172</v>
      </c>
      <c r="E65" s="22">
        <v>170</v>
      </c>
      <c r="F65" s="21">
        <v>163</v>
      </c>
      <c r="G65" s="22">
        <v>165</v>
      </c>
      <c r="H65" s="21">
        <v>154</v>
      </c>
      <c r="I65" s="73">
        <v>168</v>
      </c>
      <c r="J65" s="23">
        <v>0</v>
      </c>
      <c r="K65" s="23">
        <v>48</v>
      </c>
      <c r="L65" s="34">
        <f t="shared" si="4"/>
        <v>173.33333333333334</v>
      </c>
      <c r="M65" s="19">
        <f t="shared" si="5"/>
        <v>1040</v>
      </c>
    </row>
    <row r="66" spans="1:13" ht="21" customHeight="1" thickBot="1">
      <c r="A66" s="35">
        <v>57</v>
      </c>
      <c r="B66" s="26" t="s">
        <v>83</v>
      </c>
      <c r="C66" s="25" t="s">
        <v>47</v>
      </c>
      <c r="D66" s="21">
        <v>176</v>
      </c>
      <c r="E66" s="22">
        <v>171</v>
      </c>
      <c r="F66" s="21">
        <v>155</v>
      </c>
      <c r="G66" s="22">
        <v>145</v>
      </c>
      <c r="H66" s="21">
        <v>177</v>
      </c>
      <c r="I66" s="73">
        <v>214</v>
      </c>
      <c r="J66" s="23">
        <v>0</v>
      </c>
      <c r="K66" s="23"/>
      <c r="L66" s="34">
        <f t="shared" si="4"/>
        <v>173</v>
      </c>
      <c r="M66" s="19">
        <f t="shared" si="5"/>
        <v>1038</v>
      </c>
    </row>
    <row r="67" spans="1:13" ht="21" customHeight="1" thickBot="1">
      <c r="A67" s="35">
        <v>58</v>
      </c>
      <c r="B67" s="26" t="s">
        <v>102</v>
      </c>
      <c r="C67" s="25" t="s">
        <v>46</v>
      </c>
      <c r="D67" s="21">
        <v>216</v>
      </c>
      <c r="E67" s="22">
        <v>186</v>
      </c>
      <c r="F67" s="21">
        <v>177</v>
      </c>
      <c r="G67" s="22">
        <v>196</v>
      </c>
      <c r="H67" s="21">
        <v>134</v>
      </c>
      <c r="I67" s="73">
        <v>125</v>
      </c>
      <c r="J67" s="23">
        <v>0</v>
      </c>
      <c r="K67" s="23"/>
      <c r="L67" s="34">
        <f t="shared" si="4"/>
        <v>172.33333333333334</v>
      </c>
      <c r="M67" s="19">
        <f t="shared" si="5"/>
        <v>1034</v>
      </c>
    </row>
    <row r="68" spans="1:13" ht="21" customHeight="1" thickBot="1">
      <c r="A68" s="35">
        <v>59</v>
      </c>
      <c r="B68" s="26" t="s">
        <v>116</v>
      </c>
      <c r="C68" s="25" t="s">
        <v>46</v>
      </c>
      <c r="D68" s="21">
        <v>166</v>
      </c>
      <c r="E68" s="22">
        <v>184</v>
      </c>
      <c r="F68" s="21">
        <v>152</v>
      </c>
      <c r="G68" s="22">
        <v>177</v>
      </c>
      <c r="H68" s="21">
        <v>160</v>
      </c>
      <c r="I68" s="73">
        <v>168</v>
      </c>
      <c r="J68" s="23">
        <v>0</v>
      </c>
      <c r="K68" s="23"/>
      <c r="L68" s="34">
        <f t="shared" si="4"/>
        <v>167.83333333333334</v>
      </c>
      <c r="M68" s="19">
        <f t="shared" si="5"/>
        <v>1007</v>
      </c>
    </row>
    <row r="69" spans="1:13" ht="21" customHeight="1" thickBot="1">
      <c r="A69" s="59">
        <v>60</v>
      </c>
      <c r="B69" s="26" t="s">
        <v>104</v>
      </c>
      <c r="C69" s="25" t="s">
        <v>46</v>
      </c>
      <c r="D69" s="21">
        <v>134</v>
      </c>
      <c r="E69" s="22">
        <v>155</v>
      </c>
      <c r="F69" s="21">
        <v>158</v>
      </c>
      <c r="G69" s="22">
        <v>213</v>
      </c>
      <c r="H69" s="21">
        <v>139</v>
      </c>
      <c r="I69" s="73">
        <v>196</v>
      </c>
      <c r="J69" s="23">
        <v>0</v>
      </c>
      <c r="K69" s="23"/>
      <c r="L69" s="34">
        <f t="shared" si="4"/>
        <v>165.83333333333334</v>
      </c>
      <c r="M69" s="19">
        <f t="shared" si="5"/>
        <v>995</v>
      </c>
    </row>
    <row r="70" spans="1:13" ht="21" customHeight="1" thickBot="1">
      <c r="A70" s="35">
        <v>61</v>
      </c>
      <c r="B70" s="26" t="s">
        <v>115</v>
      </c>
      <c r="C70" s="25" t="s">
        <v>46</v>
      </c>
      <c r="D70" s="21">
        <v>189</v>
      </c>
      <c r="E70" s="22">
        <v>146</v>
      </c>
      <c r="F70" s="21">
        <v>150</v>
      </c>
      <c r="G70" s="22">
        <v>163</v>
      </c>
      <c r="H70" s="21">
        <v>159</v>
      </c>
      <c r="I70" s="73">
        <v>187</v>
      </c>
      <c r="J70" s="23">
        <v>0</v>
      </c>
      <c r="K70" s="23"/>
      <c r="L70" s="34">
        <f t="shared" si="4"/>
        <v>165.66666666666666</v>
      </c>
      <c r="M70" s="19">
        <f t="shared" si="5"/>
        <v>994</v>
      </c>
    </row>
    <row r="71" spans="1:13" ht="21" customHeight="1" thickBot="1">
      <c r="A71" s="35">
        <v>62</v>
      </c>
      <c r="B71" s="26" t="s">
        <v>152</v>
      </c>
      <c r="C71" s="25" t="s">
        <v>95</v>
      </c>
      <c r="D71" s="21">
        <v>159</v>
      </c>
      <c r="E71" s="22">
        <v>192</v>
      </c>
      <c r="F71" s="21">
        <v>154</v>
      </c>
      <c r="G71" s="22">
        <v>139</v>
      </c>
      <c r="H71" s="21">
        <v>147</v>
      </c>
      <c r="I71" s="73">
        <v>158</v>
      </c>
      <c r="J71" s="23">
        <v>160</v>
      </c>
      <c r="K71" s="23"/>
      <c r="L71" s="34">
        <f t="shared" si="4"/>
        <v>161.66666666666666</v>
      </c>
      <c r="M71" s="19">
        <f t="shared" si="5"/>
        <v>970</v>
      </c>
    </row>
    <row r="72" spans="1:13" ht="21" customHeight="1">
      <c r="A72" s="35">
        <v>63</v>
      </c>
      <c r="B72" s="26" t="s">
        <v>136</v>
      </c>
      <c r="C72" s="25" t="s">
        <v>121</v>
      </c>
      <c r="D72" s="21">
        <v>149</v>
      </c>
      <c r="E72" s="22">
        <v>185</v>
      </c>
      <c r="F72" s="21">
        <v>154</v>
      </c>
      <c r="G72" s="22">
        <v>128</v>
      </c>
      <c r="H72" s="21">
        <v>176</v>
      </c>
      <c r="I72" s="73">
        <v>156</v>
      </c>
      <c r="J72" s="23">
        <v>0</v>
      </c>
      <c r="K72" s="23"/>
      <c r="L72" s="34">
        <f t="shared" si="4"/>
        <v>158</v>
      </c>
      <c r="M72" s="19">
        <f t="shared" si="5"/>
        <v>948</v>
      </c>
    </row>
  </sheetData>
  <sheetProtection/>
  <mergeCells count="18">
    <mergeCell ref="A1:M1"/>
    <mergeCell ref="A2:M2"/>
    <mergeCell ref="D4:D6"/>
    <mergeCell ref="E4:E6"/>
    <mergeCell ref="F4:F6"/>
    <mergeCell ref="G4:G6"/>
    <mergeCell ref="A4:A6"/>
    <mergeCell ref="H4:H6"/>
    <mergeCell ref="M4:M6"/>
    <mergeCell ref="A41:M41"/>
    <mergeCell ref="B4:B6"/>
    <mergeCell ref="A33:M33"/>
    <mergeCell ref="C4:C6"/>
    <mergeCell ref="J4:J6"/>
    <mergeCell ref="L4:L6"/>
    <mergeCell ref="I4:I6"/>
    <mergeCell ref="K4:K6"/>
    <mergeCell ref="A36:M36"/>
  </mergeCells>
  <printOptions/>
  <pageMargins left="0.11811023622047245" right="0.1968503937007874" top="0.1968503937007874" bottom="0" header="0.1968503937007874" footer="0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zoomScalePageLayoutView="0" workbookViewId="0" topLeftCell="B13">
      <selection activeCell="L19" sqref="L19"/>
    </sheetView>
  </sheetViews>
  <sheetFormatPr defaultColWidth="9.00390625" defaultRowHeight="12.75"/>
  <cols>
    <col min="1" max="1" width="4.25390625" style="0" hidden="1" customWidth="1"/>
    <col min="2" max="2" width="3.875" style="6" customWidth="1"/>
    <col min="3" max="3" width="30.00390625" style="6" customWidth="1"/>
    <col min="4" max="4" width="7.125" style="6" customWidth="1"/>
    <col min="5" max="5" width="6.375" style="6" customWidth="1"/>
    <col min="6" max="7" width="4.125" style="6" customWidth="1"/>
    <col min="8" max="8" width="26.875" style="6" customWidth="1"/>
    <col min="9" max="9" width="7.00390625" style="6" customWidth="1"/>
    <col min="10" max="10" width="7.375" style="6" customWidth="1"/>
    <col min="11" max="11" width="4.00390625" style="6" customWidth="1"/>
    <col min="12" max="12" width="4.125" style="0" customWidth="1"/>
    <col min="13" max="13" width="27.75390625" style="0" customWidth="1"/>
    <col min="14" max="14" width="6.125" style="0" customWidth="1"/>
    <col min="15" max="15" width="7.125" style="0" customWidth="1"/>
    <col min="16" max="17" width="7.375" style="0" customWidth="1"/>
    <col min="18" max="18" width="24.75390625" style="0" customWidth="1"/>
    <col min="19" max="19" width="6.125" style="0" customWidth="1"/>
    <col min="20" max="20" width="6.875" style="0" customWidth="1"/>
    <col min="21" max="21" width="5.625" style="0" customWidth="1"/>
  </cols>
  <sheetData>
    <row r="3" spans="1:14" ht="22.5">
      <c r="A3" s="130" t="s">
        <v>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8.75" customHeight="1">
      <c r="A4" s="156" t="s">
        <v>67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8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5" ht="18" customHeight="1">
      <c r="B6" s="7"/>
      <c r="C6" s="16" t="s">
        <v>15</v>
      </c>
      <c r="D6" s="12"/>
      <c r="E6" s="12"/>
      <c r="F6" s="12"/>
      <c r="G6" s="12"/>
      <c r="H6" s="16" t="s">
        <v>16</v>
      </c>
      <c r="I6" s="12"/>
      <c r="J6" s="7"/>
      <c r="K6" s="12"/>
      <c r="L6" s="12"/>
      <c r="M6" s="16" t="s">
        <v>62</v>
      </c>
      <c r="N6" s="12"/>
      <c r="O6" s="7"/>
    </row>
    <row r="7" spans="2:17" ht="12.75">
      <c r="B7" s="11" t="s">
        <v>18</v>
      </c>
      <c r="C7" s="11" t="s">
        <v>22</v>
      </c>
      <c r="D7" s="11" t="s">
        <v>3</v>
      </c>
      <c r="E7" s="108" t="s">
        <v>0</v>
      </c>
      <c r="F7" s="9"/>
      <c r="G7" s="46" t="s">
        <v>18</v>
      </c>
      <c r="H7" s="46" t="str">
        <f>H22</f>
        <v>Фамилия Имя</v>
      </c>
      <c r="I7" s="11" t="s">
        <v>3</v>
      </c>
      <c r="J7" s="108" t="s">
        <v>0</v>
      </c>
      <c r="K7" s="9"/>
      <c r="L7" s="46" t="s">
        <v>18</v>
      </c>
      <c r="M7" s="46" t="s">
        <v>22</v>
      </c>
      <c r="N7" s="11" t="s">
        <v>3</v>
      </c>
      <c r="O7" s="108" t="s">
        <v>4</v>
      </c>
      <c r="P7" s="116" t="s">
        <v>36</v>
      </c>
      <c r="Q7" s="116" t="s">
        <v>0</v>
      </c>
    </row>
    <row r="8" spans="2:17" ht="21" customHeight="1">
      <c r="B8" s="47">
        <v>31</v>
      </c>
      <c r="C8" s="30" t="s">
        <v>143</v>
      </c>
      <c r="D8" s="31">
        <v>213</v>
      </c>
      <c r="E8" s="31" t="s">
        <v>90</v>
      </c>
      <c r="F8" s="9"/>
      <c r="G8" s="47">
        <v>17</v>
      </c>
      <c r="H8" s="30" t="s">
        <v>159</v>
      </c>
      <c r="I8" s="48">
        <v>225</v>
      </c>
      <c r="J8" s="31" t="s">
        <v>90</v>
      </c>
      <c r="K8" s="49"/>
      <c r="L8" s="47">
        <v>11</v>
      </c>
      <c r="M8" s="30" t="s">
        <v>94</v>
      </c>
      <c r="N8" s="48">
        <v>186</v>
      </c>
      <c r="O8" s="31">
        <v>241</v>
      </c>
      <c r="P8" s="57">
        <f aca="true" t="shared" si="0" ref="P8:P19">SUM(N8:O8)</f>
        <v>427</v>
      </c>
      <c r="Q8" s="57" t="s">
        <v>90</v>
      </c>
    </row>
    <row r="9" spans="2:17" ht="21" customHeight="1">
      <c r="B9" s="47">
        <v>25</v>
      </c>
      <c r="C9" s="30" t="s">
        <v>105</v>
      </c>
      <c r="D9" s="31">
        <v>205</v>
      </c>
      <c r="E9" s="31" t="s">
        <v>90</v>
      </c>
      <c r="F9" s="9"/>
      <c r="G9" s="47">
        <v>24</v>
      </c>
      <c r="H9" s="30" t="s">
        <v>122</v>
      </c>
      <c r="I9" s="48">
        <v>214</v>
      </c>
      <c r="J9" s="31" t="s">
        <v>90</v>
      </c>
      <c r="K9" s="49"/>
      <c r="L9" s="47">
        <v>5</v>
      </c>
      <c r="M9" s="30" t="s">
        <v>57</v>
      </c>
      <c r="N9" s="48">
        <v>174</v>
      </c>
      <c r="O9" s="31">
        <v>234</v>
      </c>
      <c r="P9" s="57">
        <f t="shared" si="0"/>
        <v>408</v>
      </c>
      <c r="Q9" s="57" t="s">
        <v>90</v>
      </c>
    </row>
    <row r="10" spans="2:17" ht="21" customHeight="1">
      <c r="B10" s="47">
        <v>24</v>
      </c>
      <c r="C10" s="30" t="s">
        <v>122</v>
      </c>
      <c r="D10" s="31">
        <v>199</v>
      </c>
      <c r="E10" s="31" t="s">
        <v>90</v>
      </c>
      <c r="F10" s="9"/>
      <c r="G10" s="47">
        <v>25</v>
      </c>
      <c r="H10" s="30" t="s">
        <v>105</v>
      </c>
      <c r="I10" s="48">
        <v>200</v>
      </c>
      <c r="J10" s="31" t="s">
        <v>90</v>
      </c>
      <c r="K10" s="49"/>
      <c r="L10" s="47">
        <v>24</v>
      </c>
      <c r="M10" s="30" t="s">
        <v>122</v>
      </c>
      <c r="N10" s="48">
        <v>215</v>
      </c>
      <c r="O10" s="31">
        <v>189</v>
      </c>
      <c r="P10" s="57">
        <f t="shared" si="0"/>
        <v>404</v>
      </c>
      <c r="Q10" s="57" t="s">
        <v>90</v>
      </c>
    </row>
    <row r="11" spans="2:17" ht="21" customHeight="1">
      <c r="B11" s="47">
        <v>28</v>
      </c>
      <c r="C11" s="30" t="s">
        <v>51</v>
      </c>
      <c r="D11" s="31">
        <v>195</v>
      </c>
      <c r="E11" s="31" t="s">
        <v>90</v>
      </c>
      <c r="F11" s="9"/>
      <c r="G11" s="47">
        <v>18</v>
      </c>
      <c r="H11" s="30" t="s">
        <v>145</v>
      </c>
      <c r="I11" s="48">
        <v>198</v>
      </c>
      <c r="J11" s="31" t="s">
        <v>90</v>
      </c>
      <c r="K11" s="49"/>
      <c r="L11" s="47">
        <v>28</v>
      </c>
      <c r="M11" s="30" t="s">
        <v>51</v>
      </c>
      <c r="N11" s="48">
        <v>203</v>
      </c>
      <c r="O11" s="31">
        <v>199</v>
      </c>
      <c r="P11" s="57">
        <f t="shared" si="0"/>
        <v>402</v>
      </c>
      <c r="Q11" s="57" t="s">
        <v>90</v>
      </c>
    </row>
    <row r="12" spans="2:17" ht="21" customHeight="1">
      <c r="B12" s="47">
        <v>32</v>
      </c>
      <c r="C12" s="30" t="s">
        <v>78</v>
      </c>
      <c r="D12" s="31">
        <v>193</v>
      </c>
      <c r="E12" s="31" t="s">
        <v>90</v>
      </c>
      <c r="F12" s="9"/>
      <c r="G12" s="47">
        <v>15</v>
      </c>
      <c r="H12" s="30" t="s">
        <v>148</v>
      </c>
      <c r="I12" s="48">
        <v>196</v>
      </c>
      <c r="J12" s="31" t="s">
        <v>90</v>
      </c>
      <c r="K12" s="49"/>
      <c r="L12" s="47">
        <v>4</v>
      </c>
      <c r="M12" s="30" t="s">
        <v>149</v>
      </c>
      <c r="N12" s="48">
        <v>166</v>
      </c>
      <c r="O12" s="31">
        <v>208</v>
      </c>
      <c r="P12" s="57">
        <f t="shared" si="0"/>
        <v>374</v>
      </c>
      <c r="Q12" s="57">
        <v>7</v>
      </c>
    </row>
    <row r="13" spans="2:17" ht="21" customHeight="1">
      <c r="B13" s="47">
        <v>22</v>
      </c>
      <c r="C13" s="30" t="s">
        <v>168</v>
      </c>
      <c r="D13" s="31">
        <v>189</v>
      </c>
      <c r="E13" s="31" t="s">
        <v>90</v>
      </c>
      <c r="F13" s="9"/>
      <c r="G13" s="47">
        <v>28</v>
      </c>
      <c r="H13" s="30" t="s">
        <v>51</v>
      </c>
      <c r="I13" s="31">
        <v>193</v>
      </c>
      <c r="J13" s="31" t="s">
        <v>90</v>
      </c>
      <c r="K13" s="49"/>
      <c r="L13" s="47">
        <v>7</v>
      </c>
      <c r="M13" s="30" t="s">
        <v>171</v>
      </c>
      <c r="N13" s="31">
        <v>188</v>
      </c>
      <c r="O13" s="31">
        <v>164</v>
      </c>
      <c r="P13" s="57">
        <f t="shared" si="0"/>
        <v>352</v>
      </c>
      <c r="Q13" s="57">
        <v>8</v>
      </c>
    </row>
    <row r="14" spans="2:17" ht="21" customHeight="1">
      <c r="B14" s="47">
        <v>21</v>
      </c>
      <c r="C14" s="30" t="s">
        <v>77</v>
      </c>
      <c r="D14" s="31">
        <v>174</v>
      </c>
      <c r="E14" s="31">
        <v>28</v>
      </c>
      <c r="F14" s="9"/>
      <c r="G14" s="105">
        <v>16</v>
      </c>
      <c r="H14" s="30" t="s">
        <v>82</v>
      </c>
      <c r="I14" s="48">
        <v>159</v>
      </c>
      <c r="J14" s="31" t="s">
        <v>188</v>
      </c>
      <c r="K14" s="49"/>
      <c r="L14" s="47">
        <v>9</v>
      </c>
      <c r="M14" s="30" t="s">
        <v>71</v>
      </c>
      <c r="N14" s="48">
        <v>184</v>
      </c>
      <c r="O14" s="31">
        <v>197</v>
      </c>
      <c r="P14" s="57">
        <f t="shared" si="0"/>
        <v>381</v>
      </c>
      <c r="Q14" s="57">
        <v>9</v>
      </c>
    </row>
    <row r="15" spans="2:17" ht="21" customHeight="1">
      <c r="B15" s="47">
        <v>23</v>
      </c>
      <c r="C15" s="30" t="s">
        <v>138</v>
      </c>
      <c r="D15" s="31">
        <v>151</v>
      </c>
      <c r="E15" s="31">
        <v>29</v>
      </c>
      <c r="F15" s="9"/>
      <c r="G15" s="105">
        <v>19</v>
      </c>
      <c r="H15" s="30" t="s">
        <v>162</v>
      </c>
      <c r="I15" s="48">
        <v>155</v>
      </c>
      <c r="J15" s="31">
        <v>24</v>
      </c>
      <c r="K15" s="49"/>
      <c r="L15" s="105">
        <v>10</v>
      </c>
      <c r="M15" s="30" t="s">
        <v>54</v>
      </c>
      <c r="N15" s="48">
        <v>205</v>
      </c>
      <c r="O15" s="31">
        <v>164</v>
      </c>
      <c r="P15" s="57">
        <f t="shared" si="0"/>
        <v>369</v>
      </c>
      <c r="Q15" s="57">
        <v>10</v>
      </c>
    </row>
    <row r="16" spans="2:17" ht="21" customHeight="1">
      <c r="B16" s="47">
        <v>26</v>
      </c>
      <c r="C16" s="30" t="s">
        <v>153</v>
      </c>
      <c r="D16" s="31">
        <v>176</v>
      </c>
      <c r="E16" s="31">
        <v>30</v>
      </c>
      <c r="F16" s="9"/>
      <c r="G16" s="105">
        <v>20</v>
      </c>
      <c r="H16" s="30" t="s">
        <v>124</v>
      </c>
      <c r="I16" s="48">
        <v>190</v>
      </c>
      <c r="J16" s="31">
        <v>25</v>
      </c>
      <c r="K16" s="33"/>
      <c r="L16" s="105">
        <v>12</v>
      </c>
      <c r="M16" s="30" t="s">
        <v>170</v>
      </c>
      <c r="N16" s="48">
        <v>163</v>
      </c>
      <c r="O16" s="31">
        <v>179</v>
      </c>
      <c r="P16" s="57">
        <f t="shared" si="0"/>
        <v>342</v>
      </c>
      <c r="Q16" s="57">
        <v>11</v>
      </c>
    </row>
    <row r="17" spans="2:17" ht="21" customHeight="1">
      <c r="B17" s="47">
        <v>27</v>
      </c>
      <c r="C17" s="30" t="s">
        <v>117</v>
      </c>
      <c r="D17" s="31">
        <v>176</v>
      </c>
      <c r="E17" s="31">
        <v>31</v>
      </c>
      <c r="F17" s="9"/>
      <c r="G17" s="105">
        <v>22</v>
      </c>
      <c r="H17" s="30" t="s">
        <v>168</v>
      </c>
      <c r="I17" s="48">
        <v>164</v>
      </c>
      <c r="J17" s="31">
        <v>26</v>
      </c>
      <c r="K17" s="33"/>
      <c r="L17" s="105">
        <v>16</v>
      </c>
      <c r="M17" s="30" t="s">
        <v>82</v>
      </c>
      <c r="N17" s="48">
        <v>171</v>
      </c>
      <c r="O17" s="31">
        <v>148</v>
      </c>
      <c r="P17" s="57">
        <f t="shared" si="0"/>
        <v>319</v>
      </c>
      <c r="Q17" s="57">
        <v>12</v>
      </c>
    </row>
    <row r="18" spans="2:17" ht="21" customHeight="1">
      <c r="B18" s="47">
        <v>29</v>
      </c>
      <c r="C18" s="30" t="s">
        <v>172</v>
      </c>
      <c r="D18" s="31">
        <v>179</v>
      </c>
      <c r="E18" s="31" t="s">
        <v>188</v>
      </c>
      <c r="F18" s="9"/>
      <c r="G18" s="105">
        <v>31</v>
      </c>
      <c r="H18" s="30" t="s">
        <v>143</v>
      </c>
      <c r="I18" s="48">
        <v>183</v>
      </c>
      <c r="J18" s="31">
        <v>27</v>
      </c>
      <c r="K18" s="33"/>
      <c r="L18" s="105">
        <v>29</v>
      </c>
      <c r="M18" s="30" t="s">
        <v>172</v>
      </c>
      <c r="N18" s="48">
        <v>202</v>
      </c>
      <c r="O18" s="31">
        <v>195</v>
      </c>
      <c r="P18" s="57">
        <f t="shared" si="0"/>
        <v>397</v>
      </c>
      <c r="Q18" s="57">
        <v>13</v>
      </c>
    </row>
    <row r="19" spans="2:17" ht="21" customHeight="1">
      <c r="B19" s="47">
        <v>30</v>
      </c>
      <c r="C19" s="30" t="s">
        <v>144</v>
      </c>
      <c r="D19" s="31">
        <v>173</v>
      </c>
      <c r="E19" s="31">
        <v>32</v>
      </c>
      <c r="F19" s="9"/>
      <c r="G19" s="105">
        <v>32</v>
      </c>
      <c r="H19" s="30" t="s">
        <v>78</v>
      </c>
      <c r="I19" s="48">
        <v>165</v>
      </c>
      <c r="J19" s="31" t="s">
        <v>188</v>
      </c>
      <c r="K19" s="33"/>
      <c r="L19" s="47">
        <v>32</v>
      </c>
      <c r="M19" s="30" t="s">
        <v>78</v>
      </c>
      <c r="N19" s="48">
        <v>186</v>
      </c>
      <c r="O19" s="31">
        <v>198</v>
      </c>
      <c r="P19" s="57">
        <f t="shared" si="0"/>
        <v>384</v>
      </c>
      <c r="Q19" s="57">
        <v>14</v>
      </c>
    </row>
    <row r="20" ht="18" customHeight="1">
      <c r="F20" s="9"/>
    </row>
    <row r="21" spans="2:15" ht="24" customHeight="1">
      <c r="B21" s="50"/>
      <c r="C21" s="51" t="s">
        <v>17</v>
      </c>
      <c r="D21" s="50"/>
      <c r="E21"/>
      <c r="F21" s="15"/>
      <c r="G21" s="12"/>
      <c r="H21" s="16" t="s">
        <v>31</v>
      </c>
      <c r="I21" s="12"/>
      <c r="J21" s="12"/>
      <c r="L21" s="12"/>
      <c r="M21" s="16" t="s">
        <v>58</v>
      </c>
      <c r="N21" s="12"/>
      <c r="O21" s="7"/>
    </row>
    <row r="22" spans="2:17" ht="21" customHeight="1">
      <c r="B22" s="46" t="s">
        <v>18</v>
      </c>
      <c r="C22" s="11" t="str">
        <f>H22</f>
        <v>Фамилия Имя</v>
      </c>
      <c r="D22" s="11" t="s">
        <v>3</v>
      </c>
      <c r="E22" s="106" t="s">
        <v>0</v>
      </c>
      <c r="F22" s="114"/>
      <c r="G22" s="46" t="s">
        <v>18</v>
      </c>
      <c r="H22" s="46" t="str">
        <f>C7</f>
        <v>Фамилия Имя</v>
      </c>
      <c r="I22" s="11" t="s">
        <v>3</v>
      </c>
      <c r="J22" s="108" t="s">
        <v>0</v>
      </c>
      <c r="L22" s="46" t="s">
        <v>18</v>
      </c>
      <c r="M22" s="46" t="s">
        <v>22</v>
      </c>
      <c r="N22" s="11" t="s">
        <v>3</v>
      </c>
      <c r="O22" s="108" t="s">
        <v>4</v>
      </c>
      <c r="P22" s="116" t="s">
        <v>36</v>
      </c>
      <c r="Q22" s="116" t="s">
        <v>0</v>
      </c>
    </row>
    <row r="23" spans="2:17" ht="21" customHeight="1">
      <c r="B23" s="47">
        <v>11</v>
      </c>
      <c r="C23" s="30" t="s">
        <v>94</v>
      </c>
      <c r="D23" s="48">
        <v>220</v>
      </c>
      <c r="E23" s="57" t="s">
        <v>90</v>
      </c>
      <c r="F23" s="115"/>
      <c r="G23" s="47">
        <v>11</v>
      </c>
      <c r="H23" s="30" t="s">
        <v>94</v>
      </c>
      <c r="I23" s="48">
        <v>211</v>
      </c>
      <c r="J23" s="31" t="s">
        <v>90</v>
      </c>
      <c r="L23" s="47">
        <v>11</v>
      </c>
      <c r="M23" s="30" t="s">
        <v>94</v>
      </c>
      <c r="N23" s="48">
        <v>206</v>
      </c>
      <c r="O23" s="31">
        <v>226</v>
      </c>
      <c r="P23" s="57">
        <f aca="true" t="shared" si="1" ref="P23:P28">SUM(N23:O23)</f>
        <v>432</v>
      </c>
      <c r="Q23" s="57">
        <v>1</v>
      </c>
    </row>
    <row r="24" spans="2:17" ht="21" customHeight="1">
      <c r="B24" s="47">
        <v>10</v>
      </c>
      <c r="C24" s="30" t="s">
        <v>54</v>
      </c>
      <c r="D24" s="48">
        <v>216</v>
      </c>
      <c r="E24" s="57" t="s">
        <v>90</v>
      </c>
      <c r="F24" s="115"/>
      <c r="G24" s="47">
        <v>28</v>
      </c>
      <c r="H24" s="30" t="s">
        <v>51</v>
      </c>
      <c r="I24" s="48">
        <v>210</v>
      </c>
      <c r="J24" s="31" t="s">
        <v>90</v>
      </c>
      <c r="L24" s="47">
        <v>1</v>
      </c>
      <c r="M24" s="30" t="s">
        <v>157</v>
      </c>
      <c r="N24" s="48">
        <v>191</v>
      </c>
      <c r="O24" s="31">
        <v>221</v>
      </c>
      <c r="P24" s="57">
        <f t="shared" si="1"/>
        <v>412</v>
      </c>
      <c r="Q24" s="57">
        <v>2</v>
      </c>
    </row>
    <row r="25" spans="2:17" ht="21" customHeight="1">
      <c r="B25" s="47">
        <v>28</v>
      </c>
      <c r="C25" s="30" t="s">
        <v>51</v>
      </c>
      <c r="D25" s="48">
        <v>207</v>
      </c>
      <c r="E25" s="57" t="s">
        <v>90</v>
      </c>
      <c r="F25" s="115"/>
      <c r="G25" s="47">
        <v>24</v>
      </c>
      <c r="H25" s="30" t="s">
        <v>122</v>
      </c>
      <c r="I25" s="48">
        <v>202</v>
      </c>
      <c r="J25" s="31" t="s">
        <v>90</v>
      </c>
      <c r="L25" s="47">
        <v>5</v>
      </c>
      <c r="M25" s="30" t="s">
        <v>57</v>
      </c>
      <c r="N25" s="48">
        <v>236</v>
      </c>
      <c r="O25" s="31">
        <v>169</v>
      </c>
      <c r="P25" s="57">
        <f t="shared" si="1"/>
        <v>405</v>
      </c>
      <c r="Q25" s="57">
        <v>3</v>
      </c>
    </row>
    <row r="26" spans="2:17" ht="21" customHeight="1">
      <c r="B26" s="47">
        <v>25</v>
      </c>
      <c r="C26" s="30" t="s">
        <v>105</v>
      </c>
      <c r="D26" s="48">
        <v>197</v>
      </c>
      <c r="E26" s="57" t="s">
        <v>90</v>
      </c>
      <c r="F26" s="115"/>
      <c r="G26" s="47">
        <v>4</v>
      </c>
      <c r="H26" s="30" t="s">
        <v>149</v>
      </c>
      <c r="I26" s="48">
        <v>194</v>
      </c>
      <c r="J26" s="31" t="s">
        <v>90</v>
      </c>
      <c r="L26" s="47">
        <v>28</v>
      </c>
      <c r="M26" s="30" t="s">
        <v>51</v>
      </c>
      <c r="N26" s="48">
        <v>181</v>
      </c>
      <c r="O26" s="31">
        <v>172</v>
      </c>
      <c r="P26" s="57">
        <f t="shared" si="1"/>
        <v>353</v>
      </c>
      <c r="Q26" s="57">
        <v>4</v>
      </c>
    </row>
    <row r="27" spans="2:17" ht="21" customHeight="1">
      <c r="B27" s="47">
        <v>24</v>
      </c>
      <c r="C27" s="30" t="s">
        <v>122</v>
      </c>
      <c r="D27" s="60">
        <v>194</v>
      </c>
      <c r="E27" s="57" t="s">
        <v>90</v>
      </c>
      <c r="F27" s="115"/>
      <c r="G27" s="47">
        <v>5</v>
      </c>
      <c r="H27" s="30" t="s">
        <v>57</v>
      </c>
      <c r="I27" s="31">
        <v>194</v>
      </c>
      <c r="J27" s="31" t="s">
        <v>90</v>
      </c>
      <c r="L27" s="47">
        <v>24</v>
      </c>
      <c r="M27" s="30" t="s">
        <v>122</v>
      </c>
      <c r="N27" s="48">
        <v>181</v>
      </c>
      <c r="O27" s="31">
        <v>169</v>
      </c>
      <c r="P27" s="57">
        <f t="shared" si="1"/>
        <v>350</v>
      </c>
      <c r="Q27" s="57">
        <v>5</v>
      </c>
    </row>
    <row r="28" spans="2:17" ht="21" customHeight="1">
      <c r="B28" s="47">
        <v>18</v>
      </c>
      <c r="C28" s="30" t="s">
        <v>145</v>
      </c>
      <c r="D28" s="31">
        <v>191</v>
      </c>
      <c r="E28" s="57" t="s">
        <v>90</v>
      </c>
      <c r="F28" s="115"/>
      <c r="G28" s="47">
        <v>7</v>
      </c>
      <c r="H28" s="30" t="s">
        <v>171</v>
      </c>
      <c r="I28" s="31">
        <v>191</v>
      </c>
      <c r="J28" s="31" t="s">
        <v>90</v>
      </c>
      <c r="L28" s="47">
        <v>2</v>
      </c>
      <c r="M28" s="30" t="s">
        <v>88</v>
      </c>
      <c r="N28" s="31">
        <v>156</v>
      </c>
      <c r="O28" s="31">
        <v>181</v>
      </c>
      <c r="P28" s="57">
        <f t="shared" si="1"/>
        <v>337</v>
      </c>
      <c r="Q28" s="57">
        <v>6</v>
      </c>
    </row>
    <row r="29" spans="2:10" ht="21" customHeight="1">
      <c r="B29" s="105">
        <v>9</v>
      </c>
      <c r="C29" s="30" t="s">
        <v>71</v>
      </c>
      <c r="D29" s="48">
        <v>154</v>
      </c>
      <c r="E29" s="57" t="s">
        <v>188</v>
      </c>
      <c r="F29" s="115"/>
      <c r="G29" s="47">
        <v>3</v>
      </c>
      <c r="H29" s="30" t="s">
        <v>97</v>
      </c>
      <c r="I29" s="48">
        <v>171</v>
      </c>
      <c r="J29" s="31">
        <v>15</v>
      </c>
    </row>
    <row r="30" spans="2:10" ht="21" customHeight="1">
      <c r="B30" s="105">
        <v>12</v>
      </c>
      <c r="C30" s="30" t="s">
        <v>170</v>
      </c>
      <c r="D30" s="48">
        <v>162</v>
      </c>
      <c r="E30" s="57" t="s">
        <v>188</v>
      </c>
      <c r="F30" s="115"/>
      <c r="G30" s="47">
        <v>6</v>
      </c>
      <c r="H30" s="30" t="s">
        <v>120</v>
      </c>
      <c r="I30" s="48">
        <v>188</v>
      </c>
      <c r="J30" s="31">
        <v>16</v>
      </c>
    </row>
    <row r="31" spans="2:10" ht="21" customHeight="1">
      <c r="B31" s="105">
        <v>13</v>
      </c>
      <c r="C31" s="30" t="s">
        <v>75</v>
      </c>
      <c r="D31" s="48">
        <v>184</v>
      </c>
      <c r="E31" s="57">
        <v>20</v>
      </c>
      <c r="F31" s="115"/>
      <c r="G31" s="47">
        <v>8</v>
      </c>
      <c r="H31" s="30" t="s">
        <v>164</v>
      </c>
      <c r="I31" s="48">
        <v>181</v>
      </c>
      <c r="J31" s="31">
        <v>17</v>
      </c>
    </row>
    <row r="32" spans="2:14" ht="21" customHeight="1">
      <c r="B32" s="105">
        <v>14</v>
      </c>
      <c r="C32" s="30" t="s">
        <v>73</v>
      </c>
      <c r="D32" s="48">
        <v>186</v>
      </c>
      <c r="E32" s="57">
        <v>21</v>
      </c>
      <c r="F32" s="115"/>
      <c r="G32" s="47">
        <v>10</v>
      </c>
      <c r="H32" s="30" t="s">
        <v>54</v>
      </c>
      <c r="I32" s="48">
        <v>183</v>
      </c>
      <c r="J32" s="31" t="s">
        <v>188</v>
      </c>
      <c r="L32" s="53"/>
      <c r="M32" s="157" t="s">
        <v>23</v>
      </c>
      <c r="N32" s="158"/>
    </row>
    <row r="33" spans="2:10" ht="21" customHeight="1">
      <c r="B33" s="105">
        <v>15</v>
      </c>
      <c r="C33" s="30" t="s">
        <v>148</v>
      </c>
      <c r="D33" s="48">
        <v>184</v>
      </c>
      <c r="E33" s="57">
        <v>22</v>
      </c>
      <c r="F33" s="115"/>
      <c r="G33" s="47">
        <v>18</v>
      </c>
      <c r="H33" s="30" t="s">
        <v>145</v>
      </c>
      <c r="I33" s="48">
        <v>175</v>
      </c>
      <c r="J33" s="31">
        <v>18</v>
      </c>
    </row>
    <row r="34" spans="2:17" ht="21" customHeight="1">
      <c r="B34" s="105">
        <v>17</v>
      </c>
      <c r="C34" s="30" t="s">
        <v>159</v>
      </c>
      <c r="D34" s="48">
        <v>166</v>
      </c>
      <c r="E34" s="57">
        <v>23</v>
      </c>
      <c r="F34" s="115"/>
      <c r="G34" s="47">
        <v>25</v>
      </c>
      <c r="H34" s="30" t="s">
        <v>105</v>
      </c>
      <c r="I34" s="48">
        <v>186</v>
      </c>
      <c r="J34" s="31">
        <v>19</v>
      </c>
      <c r="L34" s="153" t="s">
        <v>94</v>
      </c>
      <c r="M34" s="154"/>
      <c r="N34" s="154"/>
      <c r="O34" s="154"/>
      <c r="P34" s="154"/>
      <c r="Q34" s="155"/>
    </row>
    <row r="35" spans="3:5" ht="15.75">
      <c r="C35" s="107"/>
      <c r="D35" s="33"/>
      <c r="E35" s="33"/>
    </row>
    <row r="36" ht="15.75">
      <c r="L36" s="53"/>
    </row>
  </sheetData>
  <sheetProtection/>
  <mergeCells count="4">
    <mergeCell ref="L34:Q34"/>
    <mergeCell ref="A3:N3"/>
    <mergeCell ref="A4:N4"/>
    <mergeCell ref="M32:N32"/>
  </mergeCells>
  <printOptions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4"/>
  <sheetViews>
    <sheetView tabSelected="1" zoomScalePageLayoutView="0" workbookViewId="0" topLeftCell="B12">
      <selection activeCell="I21" sqref="I21"/>
    </sheetView>
  </sheetViews>
  <sheetFormatPr defaultColWidth="9.00390625" defaultRowHeight="12.75"/>
  <cols>
    <col min="1" max="1" width="5.25390625" style="0" customWidth="1"/>
    <col min="2" max="2" width="6.00390625" style="0" customWidth="1"/>
    <col min="3" max="3" width="29.75390625" style="8" customWidth="1"/>
    <col min="4" max="4" width="20.375" style="8" customWidth="1"/>
    <col min="5" max="5" width="1.37890625" style="0" customWidth="1"/>
    <col min="6" max="6" width="5.75390625" style="0" customWidth="1"/>
    <col min="7" max="7" width="6.625" style="0" customWidth="1"/>
    <col min="8" max="8" width="28.75390625" style="8" customWidth="1"/>
    <col min="9" max="9" width="20.625" style="8" customWidth="1"/>
    <col min="10" max="10" width="1.875" style="0" customWidth="1"/>
    <col min="11" max="11" width="5.125" style="0" customWidth="1"/>
    <col min="12" max="12" width="29.25390625" style="0" customWidth="1"/>
    <col min="13" max="13" width="19.375" style="0" customWidth="1"/>
  </cols>
  <sheetData>
    <row r="2" spans="3:9" ht="12.75">
      <c r="C2"/>
      <c r="D2"/>
      <c r="H2"/>
      <c r="I2"/>
    </row>
    <row r="3" spans="3:9" ht="9.75" customHeight="1">
      <c r="C3"/>
      <c r="D3"/>
      <c r="H3"/>
      <c r="I3"/>
    </row>
    <row r="4" spans="1:9" ht="18" customHeight="1">
      <c r="A4" s="160" t="s">
        <v>68</v>
      </c>
      <c r="B4" s="160"/>
      <c r="C4" s="160"/>
      <c r="D4" s="160"/>
      <c r="E4" s="160"/>
      <c r="F4" s="160"/>
      <c r="G4" s="160"/>
      <c r="H4" s="160"/>
      <c r="I4" s="160"/>
    </row>
    <row r="5" spans="1:13" ht="41.25" customHeight="1">
      <c r="A5" s="159" t="s">
        <v>45</v>
      </c>
      <c r="B5" s="159"/>
      <c r="C5" s="159"/>
      <c r="D5" s="159"/>
      <c r="E5" s="14"/>
      <c r="F5" s="159" t="s">
        <v>69</v>
      </c>
      <c r="G5" s="159"/>
      <c r="H5" s="159"/>
      <c r="I5" s="159"/>
      <c r="K5" s="159" t="s">
        <v>65</v>
      </c>
      <c r="L5" s="159"/>
      <c r="M5" s="159"/>
    </row>
    <row r="6" spans="3:13" ht="19.5" customHeight="1">
      <c r="C6" s="102" t="s">
        <v>19</v>
      </c>
      <c r="D6" s="14"/>
      <c r="E6" s="14"/>
      <c r="F6" s="14"/>
      <c r="G6" s="14"/>
      <c r="H6" s="102" t="s">
        <v>19</v>
      </c>
      <c r="I6" s="14"/>
      <c r="L6" s="102"/>
      <c r="M6" s="14"/>
    </row>
    <row r="7" spans="1:13" ht="19.5" customHeight="1">
      <c r="A7" s="101" t="s">
        <v>0</v>
      </c>
      <c r="B7" s="122" t="s">
        <v>59</v>
      </c>
      <c r="C7" s="123" t="s">
        <v>60</v>
      </c>
      <c r="D7" s="123" t="s">
        <v>61</v>
      </c>
      <c r="E7" s="55"/>
      <c r="F7" s="101" t="s">
        <v>0</v>
      </c>
      <c r="G7" s="101" t="s">
        <v>59</v>
      </c>
      <c r="H7" s="58" t="s">
        <v>60</v>
      </c>
      <c r="I7" s="58" t="s">
        <v>61</v>
      </c>
      <c r="K7" s="101" t="s">
        <v>0</v>
      </c>
      <c r="L7" s="58" t="s">
        <v>60</v>
      </c>
      <c r="M7" s="58" t="s">
        <v>61</v>
      </c>
    </row>
    <row r="8" spans="1:13" ht="19.5" customHeight="1">
      <c r="A8" s="103">
        <v>1</v>
      </c>
      <c r="B8" s="100" t="s">
        <v>79</v>
      </c>
      <c r="C8" s="30" t="s">
        <v>149</v>
      </c>
      <c r="D8" s="30" t="s">
        <v>95</v>
      </c>
      <c r="E8" s="55"/>
      <c r="F8" s="57">
        <v>1</v>
      </c>
      <c r="G8" s="100" t="s">
        <v>79</v>
      </c>
      <c r="H8" s="30" t="s">
        <v>149</v>
      </c>
      <c r="I8" s="30" t="s">
        <v>95</v>
      </c>
      <c r="K8" s="57">
        <v>1</v>
      </c>
      <c r="L8" s="30" t="s">
        <v>94</v>
      </c>
      <c r="M8" s="30" t="s">
        <v>95</v>
      </c>
    </row>
    <row r="9" spans="1:13" ht="19.5" customHeight="1">
      <c r="A9" s="103">
        <v>2</v>
      </c>
      <c r="B9" s="100" t="s">
        <v>79</v>
      </c>
      <c r="C9" s="30" t="s">
        <v>157</v>
      </c>
      <c r="D9" s="30" t="s">
        <v>158</v>
      </c>
      <c r="E9" s="55"/>
      <c r="F9" s="57">
        <v>2</v>
      </c>
      <c r="G9" s="100" t="s">
        <v>79</v>
      </c>
      <c r="H9" s="30" t="s">
        <v>157</v>
      </c>
      <c r="I9" s="30" t="s">
        <v>158</v>
      </c>
      <c r="K9" s="57">
        <v>2</v>
      </c>
      <c r="L9" s="30" t="s">
        <v>157</v>
      </c>
      <c r="M9" s="30" t="s">
        <v>158</v>
      </c>
    </row>
    <row r="10" spans="1:13" ht="19.5" customHeight="1">
      <c r="A10" s="103">
        <v>3</v>
      </c>
      <c r="B10" s="100" t="s">
        <v>133</v>
      </c>
      <c r="C10" s="30" t="s">
        <v>171</v>
      </c>
      <c r="D10" s="30" t="s">
        <v>163</v>
      </c>
      <c r="E10" s="55"/>
      <c r="F10" s="57">
        <v>3</v>
      </c>
      <c r="G10" s="100" t="s">
        <v>133</v>
      </c>
      <c r="H10" s="30" t="s">
        <v>171</v>
      </c>
      <c r="I10" s="30" t="s">
        <v>163</v>
      </c>
      <c r="K10" s="57">
        <v>3</v>
      </c>
      <c r="L10" s="30" t="s">
        <v>57</v>
      </c>
      <c r="M10" s="30" t="s">
        <v>46</v>
      </c>
    </row>
    <row r="11" spans="1:13" ht="19.5" customHeight="1">
      <c r="A11" s="103">
        <v>4</v>
      </c>
      <c r="B11" s="100" t="s">
        <v>79</v>
      </c>
      <c r="C11" s="30" t="s">
        <v>54</v>
      </c>
      <c r="D11" s="30" t="s">
        <v>46</v>
      </c>
      <c r="E11" s="55"/>
      <c r="F11" s="57">
        <v>4</v>
      </c>
      <c r="G11" s="100" t="s">
        <v>79</v>
      </c>
      <c r="H11" s="30" t="s">
        <v>54</v>
      </c>
      <c r="I11" s="30" t="s">
        <v>46</v>
      </c>
      <c r="K11" s="57">
        <v>4</v>
      </c>
      <c r="L11" s="30" t="s">
        <v>51</v>
      </c>
      <c r="M11" s="30" t="s">
        <v>46</v>
      </c>
    </row>
    <row r="12" spans="1:13" ht="19.5" customHeight="1">
      <c r="A12" s="103">
        <v>5</v>
      </c>
      <c r="B12" s="100"/>
      <c r="C12" s="30" t="s">
        <v>122</v>
      </c>
      <c r="D12" s="30" t="s">
        <v>121</v>
      </c>
      <c r="E12" s="55"/>
      <c r="F12" s="103">
        <v>5</v>
      </c>
      <c r="G12" s="100"/>
      <c r="H12" s="30" t="s">
        <v>122</v>
      </c>
      <c r="I12" s="30" t="s">
        <v>121</v>
      </c>
      <c r="K12" s="57">
        <v>5</v>
      </c>
      <c r="L12" s="30" t="s">
        <v>122</v>
      </c>
      <c r="M12" s="30" t="s">
        <v>121</v>
      </c>
    </row>
    <row r="13" spans="1:13" ht="19.5" customHeight="1">
      <c r="A13" s="103">
        <v>6</v>
      </c>
      <c r="B13" s="100"/>
      <c r="C13" s="30" t="s">
        <v>76</v>
      </c>
      <c r="D13" s="30" t="s">
        <v>46</v>
      </c>
      <c r="E13" s="55"/>
      <c r="F13" s="103">
        <v>6</v>
      </c>
      <c r="G13" s="100"/>
      <c r="H13" s="30" t="s">
        <v>76</v>
      </c>
      <c r="I13" s="30" t="s">
        <v>46</v>
      </c>
      <c r="K13" s="57">
        <v>6</v>
      </c>
      <c r="L13" s="30" t="s">
        <v>88</v>
      </c>
      <c r="M13" s="30" t="s">
        <v>89</v>
      </c>
    </row>
    <row r="14" spans="1:13" ht="19.5" customHeight="1">
      <c r="A14" s="103">
        <v>7</v>
      </c>
      <c r="B14" s="100" t="s">
        <v>133</v>
      </c>
      <c r="C14" s="30" t="s">
        <v>162</v>
      </c>
      <c r="D14" s="30" t="s">
        <v>163</v>
      </c>
      <c r="E14" s="55"/>
      <c r="F14" s="103">
        <v>7</v>
      </c>
      <c r="G14" s="100" t="s">
        <v>133</v>
      </c>
      <c r="H14" s="30" t="s">
        <v>162</v>
      </c>
      <c r="I14" s="30" t="s">
        <v>163</v>
      </c>
      <c r="K14" s="57">
        <v>7</v>
      </c>
      <c r="L14" s="30" t="s">
        <v>149</v>
      </c>
      <c r="M14" s="30" t="s">
        <v>95</v>
      </c>
    </row>
    <row r="15" spans="1:13" ht="19.5" customHeight="1">
      <c r="A15" s="103">
        <v>8</v>
      </c>
      <c r="B15" s="100"/>
      <c r="C15" s="30" t="s">
        <v>126</v>
      </c>
      <c r="D15" s="30" t="s">
        <v>125</v>
      </c>
      <c r="E15" s="55"/>
      <c r="F15" s="103">
        <v>8</v>
      </c>
      <c r="G15" s="100"/>
      <c r="H15" s="30" t="s">
        <v>126</v>
      </c>
      <c r="I15" s="30" t="s">
        <v>125</v>
      </c>
      <c r="K15" s="57">
        <v>8</v>
      </c>
      <c r="L15" s="30" t="s">
        <v>171</v>
      </c>
      <c r="M15" s="30" t="s">
        <v>163</v>
      </c>
    </row>
    <row r="16" spans="1:13" ht="19.5" customHeight="1">
      <c r="A16" s="103">
        <v>9</v>
      </c>
      <c r="B16" s="124"/>
      <c r="C16" s="125" t="s">
        <v>75</v>
      </c>
      <c r="D16" s="125" t="s">
        <v>46</v>
      </c>
      <c r="E16" s="55"/>
      <c r="F16" s="103">
        <v>9</v>
      </c>
      <c r="G16" s="11"/>
      <c r="H16" s="30" t="s">
        <v>75</v>
      </c>
      <c r="I16" s="30" t="s">
        <v>46</v>
      </c>
      <c r="K16" s="103">
        <v>9</v>
      </c>
      <c r="L16" s="30" t="s">
        <v>71</v>
      </c>
      <c r="M16" s="30" t="s">
        <v>72</v>
      </c>
    </row>
    <row r="17" spans="1:13" ht="19.5" customHeight="1">
      <c r="A17" s="103">
        <v>10</v>
      </c>
      <c r="B17" s="11" t="s">
        <v>79</v>
      </c>
      <c r="C17" s="30" t="s">
        <v>170</v>
      </c>
      <c r="D17" s="30" t="s">
        <v>163</v>
      </c>
      <c r="E17" s="55"/>
      <c r="F17" s="103">
        <v>10</v>
      </c>
      <c r="G17" s="11" t="s">
        <v>79</v>
      </c>
      <c r="H17" s="30" t="s">
        <v>170</v>
      </c>
      <c r="I17" s="30" t="s">
        <v>163</v>
      </c>
      <c r="K17" s="103">
        <v>10</v>
      </c>
      <c r="L17" s="30" t="s">
        <v>54</v>
      </c>
      <c r="M17" s="30" t="s">
        <v>46</v>
      </c>
    </row>
    <row r="18" spans="1:13" ht="19.5" customHeight="1">
      <c r="A18" s="103">
        <v>11</v>
      </c>
      <c r="B18" s="11"/>
      <c r="C18" s="30" t="s">
        <v>73</v>
      </c>
      <c r="D18" s="30" t="s">
        <v>72</v>
      </c>
      <c r="E18" s="55"/>
      <c r="F18" s="103">
        <v>11</v>
      </c>
      <c r="G18" s="11"/>
      <c r="H18" s="30" t="s">
        <v>153</v>
      </c>
      <c r="I18" s="30" t="s">
        <v>47</v>
      </c>
      <c r="K18" s="103">
        <v>11</v>
      </c>
      <c r="L18" s="30" t="s">
        <v>170</v>
      </c>
      <c r="M18" s="30" t="s">
        <v>163</v>
      </c>
    </row>
    <row r="19" spans="1:13" ht="19.5" customHeight="1">
      <c r="A19" s="103">
        <v>12</v>
      </c>
      <c r="B19" s="11"/>
      <c r="C19" s="30" t="s">
        <v>153</v>
      </c>
      <c r="D19" s="30" t="s">
        <v>47</v>
      </c>
      <c r="E19" s="55"/>
      <c r="F19" s="103">
        <v>12</v>
      </c>
      <c r="G19" s="11" t="s">
        <v>133</v>
      </c>
      <c r="H19" s="30" t="s">
        <v>164</v>
      </c>
      <c r="I19" s="30" t="s">
        <v>163</v>
      </c>
      <c r="K19" s="103">
        <v>12</v>
      </c>
      <c r="L19" s="30" t="s">
        <v>82</v>
      </c>
      <c r="M19" s="30" t="s">
        <v>47</v>
      </c>
    </row>
    <row r="20" spans="1:13" ht="19.5" customHeight="1">
      <c r="A20" s="103">
        <v>13</v>
      </c>
      <c r="B20" s="11" t="s">
        <v>133</v>
      </c>
      <c r="C20" s="30" t="s">
        <v>164</v>
      </c>
      <c r="D20" s="30" t="s">
        <v>163</v>
      </c>
      <c r="E20" s="55"/>
      <c r="F20" s="103">
        <v>13</v>
      </c>
      <c r="G20" s="11"/>
      <c r="H20" s="30" t="s">
        <v>168</v>
      </c>
      <c r="I20" s="30" t="s">
        <v>107</v>
      </c>
      <c r="K20" s="103">
        <v>13</v>
      </c>
      <c r="L20" s="30" t="s">
        <v>172</v>
      </c>
      <c r="M20" s="30" t="s">
        <v>163</v>
      </c>
    </row>
    <row r="21" spans="1:13" ht="19.5" customHeight="1">
      <c r="A21" s="103">
        <v>14</v>
      </c>
      <c r="B21" s="11"/>
      <c r="C21" s="30" t="s">
        <v>71</v>
      </c>
      <c r="D21" s="30" t="s">
        <v>72</v>
      </c>
      <c r="E21" s="55"/>
      <c r="F21" s="103">
        <v>14</v>
      </c>
      <c r="G21" s="11" t="s">
        <v>79</v>
      </c>
      <c r="H21" s="30" t="s">
        <v>172</v>
      </c>
      <c r="I21" s="30" t="s">
        <v>163</v>
      </c>
      <c r="K21" s="103">
        <v>14</v>
      </c>
      <c r="L21" s="30" t="s">
        <v>78</v>
      </c>
      <c r="M21" s="30" t="s">
        <v>163</v>
      </c>
    </row>
    <row r="22" spans="1:13" ht="19.5" customHeight="1">
      <c r="A22" s="103">
        <v>15</v>
      </c>
      <c r="B22" s="11"/>
      <c r="C22" s="30" t="s">
        <v>168</v>
      </c>
      <c r="D22" s="30" t="s">
        <v>107</v>
      </c>
      <c r="E22" s="55"/>
      <c r="F22" s="103">
        <v>15</v>
      </c>
      <c r="G22" s="11"/>
      <c r="H22" s="30" t="s">
        <v>119</v>
      </c>
      <c r="I22" s="30" t="s">
        <v>47</v>
      </c>
      <c r="K22" s="103">
        <v>15</v>
      </c>
      <c r="L22" s="30" t="s">
        <v>97</v>
      </c>
      <c r="M22" s="30" t="s">
        <v>46</v>
      </c>
    </row>
    <row r="23" spans="1:13" ht="19.5" customHeight="1">
      <c r="A23" s="103">
        <v>16</v>
      </c>
      <c r="B23" s="11" t="s">
        <v>79</v>
      </c>
      <c r="C23" s="30" t="s">
        <v>172</v>
      </c>
      <c r="D23" s="30" t="s">
        <v>163</v>
      </c>
      <c r="E23" s="55"/>
      <c r="F23" s="103">
        <v>16</v>
      </c>
      <c r="G23" s="11"/>
      <c r="H23" s="30" t="s">
        <v>155</v>
      </c>
      <c r="I23" s="30" t="s">
        <v>95</v>
      </c>
      <c r="K23" s="103">
        <v>16</v>
      </c>
      <c r="L23" s="30" t="s">
        <v>120</v>
      </c>
      <c r="M23" s="30" t="s">
        <v>121</v>
      </c>
    </row>
    <row r="24" spans="1:13" ht="19.5" customHeight="1">
      <c r="A24" s="103">
        <v>17</v>
      </c>
      <c r="B24" s="11"/>
      <c r="C24" s="30" t="s">
        <v>119</v>
      </c>
      <c r="D24" s="30" t="s">
        <v>47</v>
      </c>
      <c r="E24" s="55"/>
      <c r="F24" s="103">
        <v>17</v>
      </c>
      <c r="G24" s="11" t="s">
        <v>79</v>
      </c>
      <c r="H24" s="30" t="s">
        <v>148</v>
      </c>
      <c r="I24" s="30" t="s">
        <v>95</v>
      </c>
      <c r="K24" s="103">
        <v>17</v>
      </c>
      <c r="L24" s="30" t="s">
        <v>164</v>
      </c>
      <c r="M24" s="30" t="s">
        <v>163</v>
      </c>
    </row>
    <row r="25" spans="1:13" ht="19.5" customHeight="1">
      <c r="A25" s="103">
        <v>18</v>
      </c>
      <c r="B25" s="11"/>
      <c r="C25" s="30" t="s">
        <v>155</v>
      </c>
      <c r="D25" s="30" t="s">
        <v>95</v>
      </c>
      <c r="E25" s="55"/>
      <c r="F25" s="103">
        <v>18</v>
      </c>
      <c r="G25" s="11" t="s">
        <v>79</v>
      </c>
      <c r="H25" s="30" t="s">
        <v>57</v>
      </c>
      <c r="I25" s="30" t="s">
        <v>46</v>
      </c>
      <c r="K25" s="103">
        <v>18</v>
      </c>
      <c r="L25" s="30" t="s">
        <v>145</v>
      </c>
      <c r="M25" s="30" t="s">
        <v>129</v>
      </c>
    </row>
    <row r="26" spans="1:13" ht="19.5" customHeight="1">
      <c r="A26" s="103">
        <v>19</v>
      </c>
      <c r="B26" s="11" t="s">
        <v>79</v>
      </c>
      <c r="C26" s="30" t="s">
        <v>148</v>
      </c>
      <c r="D26" s="30" t="s">
        <v>95</v>
      </c>
      <c r="E26" s="55"/>
      <c r="F26" s="103">
        <v>19</v>
      </c>
      <c r="G26" s="11"/>
      <c r="H26" s="30" t="s">
        <v>117</v>
      </c>
      <c r="I26" s="30" t="s">
        <v>46</v>
      </c>
      <c r="K26" s="103">
        <v>19</v>
      </c>
      <c r="L26" s="30" t="s">
        <v>105</v>
      </c>
      <c r="M26" s="30" t="s">
        <v>46</v>
      </c>
    </row>
    <row r="27" spans="1:13" ht="19.5" customHeight="1">
      <c r="A27" s="103">
        <v>20</v>
      </c>
      <c r="B27" s="11" t="s">
        <v>79</v>
      </c>
      <c r="C27" s="30" t="s">
        <v>57</v>
      </c>
      <c r="D27" s="30" t="s">
        <v>46</v>
      </c>
      <c r="E27" s="55"/>
      <c r="F27" s="103">
        <v>20</v>
      </c>
      <c r="G27" s="11"/>
      <c r="H27" s="30" t="s">
        <v>161</v>
      </c>
      <c r="I27" s="30" t="s">
        <v>95</v>
      </c>
      <c r="K27" s="103">
        <v>20</v>
      </c>
      <c r="L27" s="30" t="s">
        <v>75</v>
      </c>
      <c r="M27" s="30" t="s">
        <v>46</v>
      </c>
    </row>
    <row r="28" spans="1:13" ht="19.5" customHeight="1">
      <c r="A28" s="103">
        <v>21</v>
      </c>
      <c r="B28" s="11"/>
      <c r="C28" s="30" t="s">
        <v>117</v>
      </c>
      <c r="D28" s="30" t="s">
        <v>46</v>
      </c>
      <c r="E28" s="55"/>
      <c r="F28" s="103">
        <v>21</v>
      </c>
      <c r="G28" s="11"/>
      <c r="H28" s="30" t="s">
        <v>143</v>
      </c>
      <c r="I28" s="30" t="s">
        <v>47</v>
      </c>
      <c r="K28" s="103">
        <v>21</v>
      </c>
      <c r="L28" s="30" t="s">
        <v>73</v>
      </c>
      <c r="M28" s="30" t="s">
        <v>72</v>
      </c>
    </row>
    <row r="29" spans="1:13" ht="19.5" customHeight="1">
      <c r="A29" s="103">
        <v>22</v>
      </c>
      <c r="B29" s="11"/>
      <c r="C29" s="30" t="s">
        <v>161</v>
      </c>
      <c r="D29" s="30" t="s">
        <v>95</v>
      </c>
      <c r="E29" s="55"/>
      <c r="F29" s="103">
        <v>22</v>
      </c>
      <c r="G29" s="11"/>
      <c r="H29" s="30" t="s">
        <v>113</v>
      </c>
      <c r="I29" s="30" t="s">
        <v>46</v>
      </c>
      <c r="K29" s="103">
        <v>22</v>
      </c>
      <c r="L29" s="30" t="s">
        <v>148</v>
      </c>
      <c r="M29" s="30" t="s">
        <v>95</v>
      </c>
    </row>
    <row r="30" spans="1:13" ht="19.5" customHeight="1">
      <c r="A30" s="103">
        <v>23</v>
      </c>
      <c r="B30" s="11"/>
      <c r="C30" s="30" t="s">
        <v>143</v>
      </c>
      <c r="D30" s="30" t="s">
        <v>47</v>
      </c>
      <c r="E30" s="55"/>
      <c r="F30" s="103">
        <v>23</v>
      </c>
      <c r="G30" s="11"/>
      <c r="H30" s="30" t="s">
        <v>128</v>
      </c>
      <c r="I30" s="30" t="s">
        <v>129</v>
      </c>
      <c r="K30" s="103">
        <v>23</v>
      </c>
      <c r="L30" s="30" t="s">
        <v>159</v>
      </c>
      <c r="M30" s="30" t="s">
        <v>139</v>
      </c>
    </row>
    <row r="31" spans="1:13" ht="19.5" customHeight="1">
      <c r="A31" s="103">
        <v>24</v>
      </c>
      <c r="B31" s="11"/>
      <c r="C31" s="30" t="s">
        <v>113</v>
      </c>
      <c r="D31" s="30" t="s">
        <v>46</v>
      </c>
      <c r="E31" s="55"/>
      <c r="F31" s="103">
        <v>24</v>
      </c>
      <c r="G31" s="11"/>
      <c r="H31" s="30" t="s">
        <v>145</v>
      </c>
      <c r="I31" s="30" t="s">
        <v>129</v>
      </c>
      <c r="K31" s="103">
        <v>24</v>
      </c>
      <c r="L31" s="30" t="s">
        <v>162</v>
      </c>
      <c r="M31" s="30" t="s">
        <v>163</v>
      </c>
    </row>
    <row r="32" spans="1:13" ht="19.5" customHeight="1">
      <c r="A32" s="103">
        <v>25</v>
      </c>
      <c r="B32" s="11"/>
      <c r="C32" s="30" t="s">
        <v>128</v>
      </c>
      <c r="D32" s="30" t="s">
        <v>129</v>
      </c>
      <c r="E32" s="55"/>
      <c r="F32" s="103">
        <v>25</v>
      </c>
      <c r="G32" s="11"/>
      <c r="H32" s="30" t="s">
        <v>118</v>
      </c>
      <c r="I32" s="30" t="s">
        <v>46</v>
      </c>
      <c r="K32" s="103">
        <v>25</v>
      </c>
      <c r="L32" s="30" t="s">
        <v>124</v>
      </c>
      <c r="M32" s="30" t="s">
        <v>125</v>
      </c>
    </row>
    <row r="33" spans="1:13" ht="19.5" customHeight="1">
      <c r="A33" s="103">
        <v>26</v>
      </c>
      <c r="B33" s="11"/>
      <c r="C33" s="30" t="s">
        <v>145</v>
      </c>
      <c r="D33" s="30" t="s">
        <v>129</v>
      </c>
      <c r="E33" s="55"/>
      <c r="F33" s="103">
        <v>26</v>
      </c>
      <c r="G33" s="11"/>
      <c r="H33" s="30" t="s">
        <v>156</v>
      </c>
      <c r="I33" s="30" t="s">
        <v>95</v>
      </c>
      <c r="K33" s="103">
        <v>26</v>
      </c>
      <c r="L33" s="30" t="s">
        <v>168</v>
      </c>
      <c r="M33" s="30" t="s">
        <v>107</v>
      </c>
    </row>
    <row r="34" spans="1:13" ht="19.5" customHeight="1">
      <c r="A34" s="103">
        <v>27</v>
      </c>
      <c r="B34" s="11"/>
      <c r="C34" s="30" t="s">
        <v>78</v>
      </c>
      <c r="D34" s="30" t="s">
        <v>72</v>
      </c>
      <c r="E34" s="55"/>
      <c r="F34" s="103">
        <v>27</v>
      </c>
      <c r="G34" s="11"/>
      <c r="H34" s="30" t="s">
        <v>82</v>
      </c>
      <c r="I34" s="30" t="s">
        <v>47</v>
      </c>
      <c r="K34" s="103">
        <v>27</v>
      </c>
      <c r="L34" s="30" t="s">
        <v>143</v>
      </c>
      <c r="M34" s="30" t="s">
        <v>47</v>
      </c>
    </row>
    <row r="35" spans="1:13" ht="19.5" customHeight="1">
      <c r="A35" s="103">
        <v>28</v>
      </c>
      <c r="B35" s="11"/>
      <c r="C35" s="30" t="s">
        <v>118</v>
      </c>
      <c r="D35" s="30" t="s">
        <v>46</v>
      </c>
      <c r="E35" s="55"/>
      <c r="F35" s="103">
        <v>28</v>
      </c>
      <c r="G35" s="11"/>
      <c r="H35" s="30" t="s">
        <v>49</v>
      </c>
      <c r="I35" s="30" t="s">
        <v>47</v>
      </c>
      <c r="K35" s="103">
        <v>28</v>
      </c>
      <c r="L35" s="30" t="s">
        <v>77</v>
      </c>
      <c r="M35" s="30" t="s">
        <v>72</v>
      </c>
    </row>
    <row r="36" spans="1:13" ht="19.5" customHeight="1">
      <c r="A36" s="103">
        <v>29</v>
      </c>
      <c r="B36" s="11"/>
      <c r="C36" s="30" t="s">
        <v>156</v>
      </c>
      <c r="D36" s="30" t="s">
        <v>95</v>
      </c>
      <c r="E36" s="55"/>
      <c r="F36" s="103">
        <v>29</v>
      </c>
      <c r="G36" s="11"/>
      <c r="H36" s="30" t="s">
        <v>159</v>
      </c>
      <c r="I36" s="30" t="s">
        <v>139</v>
      </c>
      <c r="K36" s="103">
        <v>29</v>
      </c>
      <c r="L36" s="30" t="s">
        <v>138</v>
      </c>
      <c r="M36" s="30" t="s">
        <v>139</v>
      </c>
    </row>
    <row r="37" spans="1:13" ht="19.5" customHeight="1">
      <c r="A37" s="103">
        <v>30</v>
      </c>
      <c r="B37" s="11"/>
      <c r="C37" s="30" t="s">
        <v>82</v>
      </c>
      <c r="D37" s="30" t="s">
        <v>47</v>
      </c>
      <c r="E37" s="55"/>
      <c r="F37" s="103">
        <v>30</v>
      </c>
      <c r="G37" s="11"/>
      <c r="H37" s="30" t="s">
        <v>51</v>
      </c>
      <c r="I37" s="30" t="s">
        <v>46</v>
      </c>
      <c r="K37" s="103">
        <v>30</v>
      </c>
      <c r="L37" s="30" t="s">
        <v>153</v>
      </c>
      <c r="M37" s="30" t="s">
        <v>47</v>
      </c>
    </row>
    <row r="38" spans="1:13" ht="19.5" customHeight="1">
      <c r="A38" s="103">
        <v>31</v>
      </c>
      <c r="B38" s="11"/>
      <c r="C38" s="30" t="s">
        <v>49</v>
      </c>
      <c r="D38" s="30" t="s">
        <v>47</v>
      </c>
      <c r="E38" s="55"/>
      <c r="F38" s="103">
        <v>31</v>
      </c>
      <c r="G38" s="11" t="s">
        <v>79</v>
      </c>
      <c r="H38" s="30" t="s">
        <v>103</v>
      </c>
      <c r="I38" s="30" t="s">
        <v>46</v>
      </c>
      <c r="K38" s="103">
        <v>31</v>
      </c>
      <c r="L38" s="30" t="s">
        <v>117</v>
      </c>
      <c r="M38" s="30" t="s">
        <v>46</v>
      </c>
    </row>
    <row r="39" spans="1:13" ht="19.5" customHeight="1">
      <c r="A39" s="103">
        <v>32</v>
      </c>
      <c r="B39" s="11"/>
      <c r="C39" s="30" t="s">
        <v>159</v>
      </c>
      <c r="D39" s="30" t="s">
        <v>139</v>
      </c>
      <c r="E39" s="55"/>
      <c r="F39" s="103">
        <v>32</v>
      </c>
      <c r="G39" s="11"/>
      <c r="H39" s="30" t="s">
        <v>83</v>
      </c>
      <c r="I39" s="30" t="s">
        <v>47</v>
      </c>
      <c r="K39" s="103">
        <v>32</v>
      </c>
      <c r="L39" s="30" t="s">
        <v>144</v>
      </c>
      <c r="M39" s="30" t="s">
        <v>47</v>
      </c>
    </row>
    <row r="40" spans="1:13" ht="19.5" customHeight="1">
      <c r="A40" s="103">
        <v>33</v>
      </c>
      <c r="B40" s="11"/>
      <c r="C40" s="30" t="s">
        <v>51</v>
      </c>
      <c r="D40" s="30" t="s">
        <v>46</v>
      </c>
      <c r="E40" s="55"/>
      <c r="F40" s="103">
        <v>33</v>
      </c>
      <c r="G40" s="11"/>
      <c r="H40" s="30" t="s">
        <v>160</v>
      </c>
      <c r="I40" s="30" t="s">
        <v>95</v>
      </c>
      <c r="K40" s="103">
        <v>33</v>
      </c>
      <c r="L40" s="30" t="s">
        <v>50</v>
      </c>
      <c r="M40" s="30" t="s">
        <v>46</v>
      </c>
    </row>
    <row r="41" spans="1:13" ht="19.5" customHeight="1">
      <c r="A41" s="103">
        <v>34</v>
      </c>
      <c r="B41" s="11" t="s">
        <v>79</v>
      </c>
      <c r="C41" s="30" t="s">
        <v>103</v>
      </c>
      <c r="D41" s="30" t="s">
        <v>46</v>
      </c>
      <c r="E41" s="55"/>
      <c r="F41" s="103">
        <v>34</v>
      </c>
      <c r="G41" s="11"/>
      <c r="H41" s="30" t="s">
        <v>150</v>
      </c>
      <c r="I41" s="30" t="s">
        <v>47</v>
      </c>
      <c r="K41" s="103">
        <v>34</v>
      </c>
      <c r="L41" s="30" t="s">
        <v>155</v>
      </c>
      <c r="M41" s="30" t="s">
        <v>95</v>
      </c>
    </row>
    <row r="42" spans="1:13" ht="19.5" customHeight="1">
      <c r="A42" s="103">
        <v>35</v>
      </c>
      <c r="B42" s="11"/>
      <c r="C42" s="30" t="s">
        <v>83</v>
      </c>
      <c r="D42" s="30" t="s">
        <v>47</v>
      </c>
      <c r="E42" s="55"/>
      <c r="F42" s="103">
        <v>35</v>
      </c>
      <c r="G42" s="11"/>
      <c r="H42" s="30" t="s">
        <v>124</v>
      </c>
      <c r="I42" s="30" t="s">
        <v>125</v>
      </c>
      <c r="K42" s="103">
        <v>35</v>
      </c>
      <c r="L42" s="30" t="s">
        <v>56</v>
      </c>
      <c r="M42" s="30" t="s">
        <v>46</v>
      </c>
    </row>
    <row r="43" spans="1:13" ht="19.5" customHeight="1">
      <c r="A43" s="103">
        <v>36</v>
      </c>
      <c r="B43" s="11"/>
      <c r="C43" s="30" t="s">
        <v>160</v>
      </c>
      <c r="D43" s="30" t="s">
        <v>95</v>
      </c>
      <c r="E43" s="55"/>
      <c r="F43" s="103">
        <v>36</v>
      </c>
      <c r="G43" s="11"/>
      <c r="H43" s="30" t="s">
        <v>142</v>
      </c>
      <c r="I43" s="30" t="s">
        <v>46</v>
      </c>
      <c r="K43" s="103">
        <v>36</v>
      </c>
      <c r="L43" s="30" t="s">
        <v>128</v>
      </c>
      <c r="M43" s="30" t="s">
        <v>129</v>
      </c>
    </row>
    <row r="44" spans="1:13" ht="19.5" customHeight="1">
      <c r="A44" s="103">
        <v>37</v>
      </c>
      <c r="B44" s="11"/>
      <c r="C44" s="30" t="s">
        <v>150</v>
      </c>
      <c r="D44" s="30" t="s">
        <v>47</v>
      </c>
      <c r="E44" s="55"/>
      <c r="F44" s="103">
        <v>37</v>
      </c>
      <c r="G44" s="11" t="s">
        <v>79</v>
      </c>
      <c r="H44" s="30" t="s">
        <v>97</v>
      </c>
      <c r="I44" s="30" t="s">
        <v>46</v>
      </c>
      <c r="K44" s="103">
        <v>37</v>
      </c>
      <c r="L44" s="30" t="s">
        <v>130</v>
      </c>
      <c r="M44" s="30" t="s">
        <v>95</v>
      </c>
    </row>
    <row r="45" spans="1:13" ht="19.5" customHeight="1">
      <c r="A45" s="103">
        <v>38</v>
      </c>
      <c r="B45" s="11"/>
      <c r="C45" s="30" t="s">
        <v>124</v>
      </c>
      <c r="D45" s="30" t="s">
        <v>125</v>
      </c>
      <c r="E45" s="55"/>
      <c r="F45" s="103">
        <v>38</v>
      </c>
      <c r="G45" s="11"/>
      <c r="H45" s="30" t="s">
        <v>144</v>
      </c>
      <c r="I45" s="30" t="s">
        <v>47</v>
      </c>
      <c r="K45" s="103">
        <v>38</v>
      </c>
      <c r="L45" s="30" t="s">
        <v>96</v>
      </c>
      <c r="M45" s="30" t="s">
        <v>46</v>
      </c>
    </row>
    <row r="46" spans="1:13" ht="19.5" customHeight="1">
      <c r="A46" s="103">
        <v>39</v>
      </c>
      <c r="B46" s="11"/>
      <c r="C46" s="30" t="s">
        <v>142</v>
      </c>
      <c r="D46" s="30" t="s">
        <v>46</v>
      </c>
      <c r="E46" s="55"/>
      <c r="F46" s="103">
        <v>39</v>
      </c>
      <c r="G46" s="11"/>
      <c r="H46" s="30" t="s">
        <v>146</v>
      </c>
      <c r="I46" s="30" t="s">
        <v>139</v>
      </c>
      <c r="K46" s="103">
        <v>39</v>
      </c>
      <c r="L46" s="30" t="s">
        <v>156</v>
      </c>
      <c r="M46" s="30" t="s">
        <v>95</v>
      </c>
    </row>
    <row r="47" spans="1:13" ht="19.5" customHeight="1">
      <c r="A47" s="103">
        <v>40</v>
      </c>
      <c r="B47" s="11" t="s">
        <v>79</v>
      </c>
      <c r="C47" s="30" t="s">
        <v>97</v>
      </c>
      <c r="D47" s="30" t="s">
        <v>46</v>
      </c>
      <c r="E47" s="55"/>
      <c r="F47" s="103">
        <v>40</v>
      </c>
      <c r="G47" s="11"/>
      <c r="H47" s="30" t="s">
        <v>138</v>
      </c>
      <c r="I47" s="30" t="s">
        <v>139</v>
      </c>
      <c r="K47" s="103">
        <v>40</v>
      </c>
      <c r="L47" s="30" t="s">
        <v>118</v>
      </c>
      <c r="M47" s="30" t="s">
        <v>46</v>
      </c>
    </row>
    <row r="48" spans="1:13" ht="19.5" customHeight="1">
      <c r="A48" s="103">
        <v>41</v>
      </c>
      <c r="B48" s="11"/>
      <c r="C48" s="30" t="s">
        <v>144</v>
      </c>
      <c r="D48" s="30" t="s">
        <v>47</v>
      </c>
      <c r="E48" s="55"/>
      <c r="F48" s="103">
        <v>41</v>
      </c>
      <c r="G48" s="11"/>
      <c r="H48" s="30" t="s">
        <v>93</v>
      </c>
      <c r="I48" s="30" t="s">
        <v>46</v>
      </c>
      <c r="K48" s="103">
        <v>41</v>
      </c>
      <c r="L48" s="30" t="s">
        <v>119</v>
      </c>
      <c r="M48" s="30" t="s">
        <v>47</v>
      </c>
    </row>
    <row r="49" spans="1:13" ht="19.5" customHeight="1">
      <c r="A49" s="103">
        <v>42</v>
      </c>
      <c r="B49" s="11"/>
      <c r="C49" s="30" t="s">
        <v>146</v>
      </c>
      <c r="D49" s="30" t="s">
        <v>139</v>
      </c>
      <c r="E49" s="55"/>
      <c r="F49" s="103">
        <v>42</v>
      </c>
      <c r="G49" s="11"/>
      <c r="H49" s="30" t="s">
        <v>169</v>
      </c>
      <c r="I49" s="30" t="s">
        <v>121</v>
      </c>
      <c r="K49" s="103">
        <v>42</v>
      </c>
      <c r="L49" s="30" t="s">
        <v>103</v>
      </c>
      <c r="M49" s="30" t="s">
        <v>46</v>
      </c>
    </row>
    <row r="50" spans="1:13" ht="19.5" customHeight="1">
      <c r="A50" s="103">
        <v>43</v>
      </c>
      <c r="B50" s="11"/>
      <c r="C50" s="30" t="s">
        <v>138</v>
      </c>
      <c r="D50" s="30" t="s">
        <v>139</v>
      </c>
      <c r="E50" s="55"/>
      <c r="F50" s="103">
        <v>43</v>
      </c>
      <c r="G50" s="11"/>
      <c r="H50" s="30" t="s">
        <v>135</v>
      </c>
      <c r="I50" s="30" t="s">
        <v>121</v>
      </c>
      <c r="K50" s="103">
        <v>43</v>
      </c>
      <c r="L50" s="30" t="s">
        <v>151</v>
      </c>
      <c r="M50" s="30" t="s">
        <v>47</v>
      </c>
    </row>
    <row r="51" spans="1:13" ht="19.5" customHeight="1">
      <c r="A51" s="103">
        <v>44</v>
      </c>
      <c r="B51" s="11"/>
      <c r="C51" s="30" t="s">
        <v>93</v>
      </c>
      <c r="D51" s="30" t="s">
        <v>46</v>
      </c>
      <c r="E51" s="55"/>
      <c r="F51" s="103">
        <v>44</v>
      </c>
      <c r="G51" s="11"/>
      <c r="H51" s="30" t="s">
        <v>165</v>
      </c>
      <c r="I51" s="30" t="s">
        <v>139</v>
      </c>
      <c r="K51" s="103">
        <v>44</v>
      </c>
      <c r="L51" s="30" t="s">
        <v>161</v>
      </c>
      <c r="M51" s="30" t="s">
        <v>95</v>
      </c>
    </row>
    <row r="52" spans="1:13" ht="19.5" customHeight="1">
      <c r="A52" s="103">
        <v>45</v>
      </c>
      <c r="B52" s="11"/>
      <c r="C52" s="30" t="s">
        <v>169</v>
      </c>
      <c r="D52" s="30" t="s">
        <v>121</v>
      </c>
      <c r="E52" s="55"/>
      <c r="F52" s="103">
        <v>45</v>
      </c>
      <c r="G52" s="11" t="s">
        <v>79</v>
      </c>
      <c r="H52" s="30" t="s">
        <v>80</v>
      </c>
      <c r="I52" s="30" t="s">
        <v>46</v>
      </c>
      <c r="K52" s="103">
        <v>45</v>
      </c>
      <c r="L52" s="30" t="s">
        <v>160</v>
      </c>
      <c r="M52" s="30" t="s">
        <v>95</v>
      </c>
    </row>
    <row r="53" spans="1:13" ht="19.5" customHeight="1">
      <c r="A53" s="103">
        <v>46</v>
      </c>
      <c r="B53" s="11"/>
      <c r="C53" s="30" t="s">
        <v>77</v>
      </c>
      <c r="D53" s="30" t="s">
        <v>72</v>
      </c>
      <c r="E53" s="55"/>
      <c r="F53" s="103">
        <v>46</v>
      </c>
      <c r="G53" s="11"/>
      <c r="H53" s="30" t="s">
        <v>130</v>
      </c>
      <c r="I53" s="30" t="s">
        <v>95</v>
      </c>
      <c r="K53" s="103">
        <v>46</v>
      </c>
      <c r="L53" s="30" t="s">
        <v>53</v>
      </c>
      <c r="M53" s="30" t="s">
        <v>46</v>
      </c>
    </row>
    <row r="54" spans="1:13" ht="19.5" customHeight="1">
      <c r="A54" s="103">
        <v>47</v>
      </c>
      <c r="B54" s="11"/>
      <c r="C54" s="30" t="s">
        <v>135</v>
      </c>
      <c r="D54" s="30" t="s">
        <v>121</v>
      </c>
      <c r="E54" s="55"/>
      <c r="F54" s="103">
        <v>47</v>
      </c>
      <c r="G54" s="11"/>
      <c r="H54" s="30" t="s">
        <v>147</v>
      </c>
      <c r="I54" s="30" t="s">
        <v>139</v>
      </c>
      <c r="K54" s="103">
        <v>47</v>
      </c>
      <c r="L54" s="30" t="s">
        <v>106</v>
      </c>
      <c r="M54" s="30" t="s">
        <v>107</v>
      </c>
    </row>
    <row r="55" spans="1:13" ht="19.5" customHeight="1">
      <c r="A55" s="103">
        <v>48</v>
      </c>
      <c r="B55" s="11"/>
      <c r="C55" s="30" t="s">
        <v>165</v>
      </c>
      <c r="D55" s="30" t="s">
        <v>139</v>
      </c>
      <c r="E55" s="55"/>
      <c r="F55" s="103">
        <v>48</v>
      </c>
      <c r="G55" s="11"/>
      <c r="H55" s="30" t="s">
        <v>52</v>
      </c>
      <c r="I55" s="30" t="s">
        <v>46</v>
      </c>
      <c r="K55" s="103">
        <v>48</v>
      </c>
      <c r="L55" s="30" t="s">
        <v>147</v>
      </c>
      <c r="M55" s="30" t="s">
        <v>139</v>
      </c>
    </row>
    <row r="56" spans="1:13" ht="19.5" customHeight="1">
      <c r="A56" s="103">
        <v>49</v>
      </c>
      <c r="B56" s="11" t="s">
        <v>79</v>
      </c>
      <c r="C56" s="30" t="s">
        <v>80</v>
      </c>
      <c r="D56" s="30" t="s">
        <v>46</v>
      </c>
      <c r="E56" s="55"/>
      <c r="F56" s="103">
        <v>49</v>
      </c>
      <c r="G56" s="11"/>
      <c r="H56" s="30" t="s">
        <v>101</v>
      </c>
      <c r="I56" s="30" t="s">
        <v>46</v>
      </c>
      <c r="K56" s="103">
        <v>49</v>
      </c>
      <c r="L56" s="30" t="s">
        <v>93</v>
      </c>
      <c r="M56" s="30" t="s">
        <v>46</v>
      </c>
    </row>
    <row r="57" spans="1:13" ht="19.5" customHeight="1">
      <c r="A57" s="103">
        <v>50</v>
      </c>
      <c r="B57" s="11"/>
      <c r="C57" s="30" t="s">
        <v>130</v>
      </c>
      <c r="D57" s="30" t="s">
        <v>95</v>
      </c>
      <c r="E57" s="55"/>
      <c r="F57" s="103">
        <v>50</v>
      </c>
      <c r="G57" s="11"/>
      <c r="H57" s="30" t="s">
        <v>50</v>
      </c>
      <c r="I57" s="30" t="s">
        <v>46</v>
      </c>
      <c r="K57" s="103">
        <v>50</v>
      </c>
      <c r="L57" s="30" t="s">
        <v>146</v>
      </c>
      <c r="M57" s="30" t="s">
        <v>139</v>
      </c>
    </row>
    <row r="58" spans="1:13" ht="19.5" customHeight="1">
      <c r="A58" s="103">
        <v>51</v>
      </c>
      <c r="B58" s="11"/>
      <c r="C58" s="30" t="s">
        <v>147</v>
      </c>
      <c r="D58" s="30" t="s">
        <v>139</v>
      </c>
      <c r="E58" s="55"/>
      <c r="F58" s="103">
        <v>51</v>
      </c>
      <c r="G58" s="11"/>
      <c r="H58" s="30" t="s">
        <v>114</v>
      </c>
      <c r="I58" s="30" t="s">
        <v>46</v>
      </c>
      <c r="K58" s="103">
        <v>51</v>
      </c>
      <c r="L58" s="30" t="s">
        <v>52</v>
      </c>
      <c r="M58" s="30" t="s">
        <v>46</v>
      </c>
    </row>
    <row r="59" spans="1:13" ht="19.5" customHeight="1">
      <c r="A59" s="103">
        <v>52</v>
      </c>
      <c r="B59" s="11"/>
      <c r="C59" s="30" t="s">
        <v>52</v>
      </c>
      <c r="D59" s="30" t="s">
        <v>46</v>
      </c>
      <c r="E59" s="55"/>
      <c r="F59" s="103">
        <v>52</v>
      </c>
      <c r="G59" s="11"/>
      <c r="H59" s="30" t="s">
        <v>167</v>
      </c>
      <c r="I59" s="30" t="s">
        <v>107</v>
      </c>
      <c r="K59" s="103">
        <v>52</v>
      </c>
      <c r="L59" s="30" t="s">
        <v>55</v>
      </c>
      <c r="M59" s="30" t="s">
        <v>47</v>
      </c>
    </row>
    <row r="60" spans="1:13" ht="19.5" customHeight="1">
      <c r="A60" s="103">
        <v>53</v>
      </c>
      <c r="B60" s="11"/>
      <c r="C60" s="30" t="s">
        <v>101</v>
      </c>
      <c r="D60" s="30" t="s">
        <v>46</v>
      </c>
      <c r="E60" s="55"/>
      <c r="F60" s="103">
        <v>53</v>
      </c>
      <c r="G60" s="11"/>
      <c r="H60" s="30" t="s">
        <v>98</v>
      </c>
      <c r="I60" s="30" t="s">
        <v>174</v>
      </c>
      <c r="K60" s="103">
        <v>53</v>
      </c>
      <c r="L60" s="30" t="s">
        <v>80</v>
      </c>
      <c r="M60" s="30" t="s">
        <v>46</v>
      </c>
    </row>
    <row r="61" spans="1:13" ht="19.5" customHeight="1">
      <c r="A61" s="103">
        <v>54</v>
      </c>
      <c r="B61" s="11"/>
      <c r="C61" s="30" t="s">
        <v>50</v>
      </c>
      <c r="D61" s="30" t="s">
        <v>46</v>
      </c>
      <c r="E61" s="55"/>
      <c r="F61" s="103">
        <v>54</v>
      </c>
      <c r="G61" s="11" t="s">
        <v>79</v>
      </c>
      <c r="H61" s="30" t="s">
        <v>102</v>
      </c>
      <c r="I61" s="30" t="s">
        <v>46</v>
      </c>
      <c r="K61" s="103">
        <v>54</v>
      </c>
      <c r="L61" s="30" t="s">
        <v>154</v>
      </c>
      <c r="M61" s="30" t="s">
        <v>95</v>
      </c>
    </row>
    <row r="62" spans="1:13" ht="19.5" customHeight="1">
      <c r="A62" s="103">
        <v>55</v>
      </c>
      <c r="B62" s="11"/>
      <c r="C62" s="30" t="s">
        <v>114</v>
      </c>
      <c r="D62" s="30" t="s">
        <v>46</v>
      </c>
      <c r="E62" s="55"/>
      <c r="F62" s="103">
        <v>55</v>
      </c>
      <c r="G62" s="11"/>
      <c r="H62" s="30" t="s">
        <v>109</v>
      </c>
      <c r="I62" s="30" t="s">
        <v>46</v>
      </c>
      <c r="K62" s="103">
        <v>55</v>
      </c>
      <c r="L62" s="30" t="s">
        <v>131</v>
      </c>
      <c r="M62" s="30" t="s">
        <v>132</v>
      </c>
    </row>
    <row r="63" spans="1:13" ht="19.5" customHeight="1">
      <c r="A63" s="103">
        <v>56</v>
      </c>
      <c r="B63" s="11"/>
      <c r="C63" s="30" t="s">
        <v>167</v>
      </c>
      <c r="D63" s="30" t="s">
        <v>107</v>
      </c>
      <c r="E63" s="55"/>
      <c r="F63" s="103">
        <v>56</v>
      </c>
      <c r="G63" s="11"/>
      <c r="H63" s="30" t="s">
        <v>53</v>
      </c>
      <c r="I63" s="30" t="s">
        <v>46</v>
      </c>
      <c r="K63" s="103">
        <v>56</v>
      </c>
      <c r="L63" s="30" t="s">
        <v>137</v>
      </c>
      <c r="M63" s="30" t="s">
        <v>121</v>
      </c>
    </row>
    <row r="64" spans="1:13" ht="19.5" customHeight="1">
      <c r="A64" s="103">
        <v>57</v>
      </c>
      <c r="B64" s="11"/>
      <c r="C64" s="30" t="s">
        <v>98</v>
      </c>
      <c r="D64" s="30" t="s">
        <v>174</v>
      </c>
      <c r="E64" s="55"/>
      <c r="F64" s="103">
        <v>57</v>
      </c>
      <c r="G64" s="11"/>
      <c r="H64" s="30" t="s">
        <v>116</v>
      </c>
      <c r="I64" s="30" t="s">
        <v>46</v>
      </c>
      <c r="K64" s="103">
        <v>57</v>
      </c>
      <c r="L64" s="30" t="s">
        <v>83</v>
      </c>
      <c r="M64" s="30" t="s">
        <v>47</v>
      </c>
    </row>
    <row r="65" spans="1:13" ht="19.5" customHeight="1">
      <c r="A65" s="103">
        <v>58</v>
      </c>
      <c r="B65" s="11" t="s">
        <v>79</v>
      </c>
      <c r="C65" s="30" t="s">
        <v>102</v>
      </c>
      <c r="D65" s="30" t="s">
        <v>46</v>
      </c>
      <c r="E65" s="55"/>
      <c r="F65" s="103">
        <v>58</v>
      </c>
      <c r="G65" s="11"/>
      <c r="H65" s="30" t="s">
        <v>136</v>
      </c>
      <c r="I65" s="30" t="s">
        <v>121</v>
      </c>
      <c r="K65" s="103">
        <v>58</v>
      </c>
      <c r="L65" s="30" t="s">
        <v>102</v>
      </c>
      <c r="M65" s="30" t="s">
        <v>46</v>
      </c>
    </row>
    <row r="66" spans="1:13" ht="19.5" customHeight="1">
      <c r="A66" s="103">
        <v>59</v>
      </c>
      <c r="B66" s="11"/>
      <c r="C66" s="30" t="s">
        <v>109</v>
      </c>
      <c r="D66" s="30" t="s">
        <v>46</v>
      </c>
      <c r="E66" s="55"/>
      <c r="F66" s="103">
        <v>59</v>
      </c>
      <c r="G66" s="11"/>
      <c r="H66" s="30" t="s">
        <v>100</v>
      </c>
      <c r="I66" s="30" t="s">
        <v>46</v>
      </c>
      <c r="K66" s="103">
        <v>59</v>
      </c>
      <c r="L66" s="30" t="s">
        <v>116</v>
      </c>
      <c r="M66" s="30" t="s">
        <v>46</v>
      </c>
    </row>
    <row r="67" spans="1:13" ht="19.5" customHeight="1">
      <c r="A67" s="103">
        <v>60</v>
      </c>
      <c r="B67" s="11"/>
      <c r="C67" s="30" t="s">
        <v>53</v>
      </c>
      <c r="D67" s="30" t="s">
        <v>46</v>
      </c>
      <c r="E67" s="55"/>
      <c r="F67" s="103">
        <v>60</v>
      </c>
      <c r="G67" s="11"/>
      <c r="H67" s="30" t="s">
        <v>74</v>
      </c>
      <c r="I67" s="30" t="s">
        <v>46</v>
      </c>
      <c r="K67" s="103">
        <v>60</v>
      </c>
      <c r="L67" s="30" t="s">
        <v>104</v>
      </c>
      <c r="M67" s="30" t="s">
        <v>46</v>
      </c>
    </row>
    <row r="68" spans="1:13" ht="19.5" customHeight="1">
      <c r="A68" s="103">
        <v>61</v>
      </c>
      <c r="B68" s="11"/>
      <c r="C68" s="30" t="s">
        <v>116</v>
      </c>
      <c r="D68" s="30" t="s">
        <v>46</v>
      </c>
      <c r="F68" s="103">
        <v>61</v>
      </c>
      <c r="G68" s="11"/>
      <c r="H68" s="30" t="s">
        <v>92</v>
      </c>
      <c r="I68" s="30" t="s">
        <v>46</v>
      </c>
      <c r="K68" s="103">
        <v>61</v>
      </c>
      <c r="L68" s="30" t="s">
        <v>115</v>
      </c>
      <c r="M68" s="30" t="s">
        <v>46</v>
      </c>
    </row>
    <row r="69" spans="1:13" s="55" customFormat="1" ht="19.5" customHeight="1">
      <c r="A69" s="103">
        <v>62</v>
      </c>
      <c r="B69" s="11"/>
      <c r="C69" s="30" t="s">
        <v>136</v>
      </c>
      <c r="D69" s="30" t="s">
        <v>121</v>
      </c>
      <c r="F69" s="103">
        <v>62</v>
      </c>
      <c r="G69" s="11"/>
      <c r="H69" s="30" t="s">
        <v>108</v>
      </c>
      <c r="I69" s="30" t="s">
        <v>46</v>
      </c>
      <c r="K69" s="103">
        <v>62</v>
      </c>
      <c r="L69" s="30" t="s">
        <v>152</v>
      </c>
      <c r="M69" s="30" t="s">
        <v>95</v>
      </c>
    </row>
    <row r="70" spans="1:13" s="55" customFormat="1" ht="19.5" customHeight="1">
      <c r="A70" s="103">
        <v>63</v>
      </c>
      <c r="B70" s="11"/>
      <c r="C70" s="30" t="s">
        <v>100</v>
      </c>
      <c r="D70" s="30" t="s">
        <v>46</v>
      </c>
      <c r="F70" s="103">
        <v>63</v>
      </c>
      <c r="G70" s="11"/>
      <c r="H70" s="30" t="s">
        <v>99</v>
      </c>
      <c r="I70" s="30" t="s">
        <v>46</v>
      </c>
      <c r="K70" s="103">
        <v>63</v>
      </c>
      <c r="L70" s="30" t="s">
        <v>136</v>
      </c>
      <c r="M70" s="30" t="s">
        <v>121</v>
      </c>
    </row>
    <row r="71" spans="1:13" s="55" customFormat="1" ht="19.5" customHeight="1">
      <c r="A71" s="103">
        <v>64</v>
      </c>
      <c r="B71" s="11"/>
      <c r="C71" s="30" t="s">
        <v>74</v>
      </c>
      <c r="D71" s="30" t="s">
        <v>46</v>
      </c>
      <c r="F71" s="103">
        <v>64</v>
      </c>
      <c r="G71" s="11"/>
      <c r="H71" s="56" t="s">
        <v>81</v>
      </c>
      <c r="I71" s="30" t="s">
        <v>46</v>
      </c>
      <c r="K71" s="104"/>
      <c r="L71" s="32"/>
      <c r="M71" s="32"/>
    </row>
    <row r="72" spans="1:13" s="55" customFormat="1" ht="19.5" customHeight="1">
      <c r="A72" s="103">
        <v>65</v>
      </c>
      <c r="B72" s="11"/>
      <c r="C72" s="30" t="s">
        <v>92</v>
      </c>
      <c r="D72" s="30" t="s">
        <v>46</v>
      </c>
      <c r="F72" s="103">
        <v>65</v>
      </c>
      <c r="G72" s="11"/>
      <c r="H72" s="30" t="s">
        <v>115</v>
      </c>
      <c r="I72" s="30" t="s">
        <v>46</v>
      </c>
      <c r="K72" s="104"/>
      <c r="L72" s="32"/>
      <c r="M72" s="32"/>
    </row>
    <row r="73" spans="1:13" s="55" customFormat="1" ht="19.5" customHeight="1">
      <c r="A73" s="103">
        <v>66</v>
      </c>
      <c r="B73" s="11"/>
      <c r="C73" s="30" t="s">
        <v>108</v>
      </c>
      <c r="D73" s="30" t="s">
        <v>46</v>
      </c>
      <c r="F73" s="103">
        <v>66</v>
      </c>
      <c r="G73" s="11"/>
      <c r="H73" s="30" t="s">
        <v>110</v>
      </c>
      <c r="I73" s="30" t="s">
        <v>46</v>
      </c>
      <c r="K73" s="104"/>
      <c r="L73" s="32"/>
      <c r="M73" s="32"/>
    </row>
    <row r="74" spans="1:13" s="55" customFormat="1" ht="19.5" customHeight="1">
      <c r="A74" s="103">
        <v>67</v>
      </c>
      <c r="B74" s="11"/>
      <c r="C74" s="30" t="s">
        <v>99</v>
      </c>
      <c r="D74" s="30" t="s">
        <v>46</v>
      </c>
      <c r="F74" s="103">
        <v>67</v>
      </c>
      <c r="G74" s="11"/>
      <c r="H74" s="30" t="s">
        <v>152</v>
      </c>
      <c r="I74" s="30" t="s">
        <v>95</v>
      </c>
      <c r="K74" s="104"/>
      <c r="L74" s="32"/>
      <c r="M74" s="32"/>
    </row>
    <row r="75" spans="1:13" s="55" customFormat="1" ht="19.5" customHeight="1">
      <c r="A75" s="103">
        <v>68</v>
      </c>
      <c r="B75" s="11"/>
      <c r="C75" s="56" t="s">
        <v>81</v>
      </c>
      <c r="D75" s="30" t="s">
        <v>46</v>
      </c>
      <c r="F75" s="103">
        <v>68</v>
      </c>
      <c r="G75" s="11"/>
      <c r="H75" s="30" t="s">
        <v>55</v>
      </c>
      <c r="I75" s="30" t="s">
        <v>47</v>
      </c>
      <c r="K75" s="104"/>
      <c r="L75" s="32"/>
      <c r="M75" s="32"/>
    </row>
    <row r="76" spans="1:13" s="55" customFormat="1" ht="19.5" customHeight="1">
      <c r="A76" s="103">
        <v>69</v>
      </c>
      <c r="B76" s="11"/>
      <c r="C76" s="30" t="s">
        <v>115</v>
      </c>
      <c r="D76" s="30" t="s">
        <v>46</v>
      </c>
      <c r="F76" s="103">
        <v>69</v>
      </c>
      <c r="G76" s="11"/>
      <c r="H76" s="30" t="s">
        <v>123</v>
      </c>
      <c r="I76" s="30" t="s">
        <v>46</v>
      </c>
      <c r="K76" s="109"/>
      <c r="L76" s="110" t="s">
        <v>70</v>
      </c>
      <c r="M76" s="111"/>
    </row>
    <row r="77" spans="1:13" s="55" customFormat="1" ht="19.5" customHeight="1">
      <c r="A77" s="103">
        <v>70</v>
      </c>
      <c r="B77" s="11"/>
      <c r="C77" s="30" t="s">
        <v>110</v>
      </c>
      <c r="D77" s="30" t="s">
        <v>46</v>
      </c>
      <c r="F77" s="103">
        <v>70</v>
      </c>
      <c r="G77" s="11"/>
      <c r="H77" s="30" t="s">
        <v>141</v>
      </c>
      <c r="I77" s="30" t="s">
        <v>46</v>
      </c>
      <c r="K77" s="112"/>
      <c r="L77" s="113"/>
      <c r="M77" s="113"/>
    </row>
    <row r="78" spans="1:13" s="55" customFormat="1" ht="19.5" customHeight="1">
      <c r="A78" s="103">
        <v>71</v>
      </c>
      <c r="B78" s="11"/>
      <c r="C78" s="30" t="s">
        <v>152</v>
      </c>
      <c r="D78" s="30" t="s">
        <v>95</v>
      </c>
      <c r="F78" s="57">
        <v>71</v>
      </c>
      <c r="G78" s="11"/>
      <c r="H78" s="30" t="s">
        <v>112</v>
      </c>
      <c r="I78" s="30" t="s">
        <v>46</v>
      </c>
      <c r="K78" s="57">
        <v>1</v>
      </c>
      <c r="L78" s="30" t="s">
        <v>182</v>
      </c>
      <c r="M78" s="30" t="s">
        <v>163</v>
      </c>
    </row>
    <row r="79" spans="1:13" s="55" customFormat="1" ht="19.5" customHeight="1">
      <c r="A79" s="103">
        <v>72</v>
      </c>
      <c r="B79" s="11"/>
      <c r="C79" s="30" t="s">
        <v>55</v>
      </c>
      <c r="D79" s="30" t="s">
        <v>47</v>
      </c>
      <c r="F79" s="104"/>
      <c r="G79" s="15"/>
      <c r="H79" s="32"/>
      <c r="I79" s="32"/>
      <c r="K79" s="57">
        <v>2</v>
      </c>
      <c r="L79" s="30" t="s">
        <v>183</v>
      </c>
      <c r="M79" s="30" t="s">
        <v>46</v>
      </c>
    </row>
    <row r="80" spans="1:13" s="55" customFormat="1" ht="19.5" customHeight="1">
      <c r="A80" s="103">
        <v>73</v>
      </c>
      <c r="B80" s="11"/>
      <c r="C80" s="30" t="s">
        <v>123</v>
      </c>
      <c r="D80" s="30" t="s">
        <v>46</v>
      </c>
      <c r="F80"/>
      <c r="G80"/>
      <c r="H80" s="102" t="s">
        <v>33</v>
      </c>
      <c r="I80" s="14"/>
      <c r="K80" s="57">
        <v>3</v>
      </c>
      <c r="L80" s="30" t="s">
        <v>185</v>
      </c>
      <c r="M80" s="30" t="s">
        <v>95</v>
      </c>
    </row>
    <row r="81" spans="1:13" s="55" customFormat="1" ht="19.5" customHeight="1">
      <c r="A81" s="103">
        <v>74</v>
      </c>
      <c r="B81" s="11"/>
      <c r="C81" s="30" t="s">
        <v>141</v>
      </c>
      <c r="D81" s="30" t="s">
        <v>46</v>
      </c>
      <c r="F81" s="101" t="s">
        <v>0</v>
      </c>
      <c r="G81" s="122" t="s">
        <v>59</v>
      </c>
      <c r="H81" s="123" t="s">
        <v>60</v>
      </c>
      <c r="I81" s="123" t="s">
        <v>61</v>
      </c>
      <c r="K81" s="57">
        <v>4</v>
      </c>
      <c r="L81" s="30" t="s">
        <v>186</v>
      </c>
      <c r="M81" s="30" t="s">
        <v>72</v>
      </c>
    </row>
    <row r="82" spans="1:13" s="55" customFormat="1" ht="19.5" customHeight="1">
      <c r="A82" s="103">
        <v>75</v>
      </c>
      <c r="B82" s="11"/>
      <c r="C82" s="30" t="s">
        <v>112</v>
      </c>
      <c r="D82" s="30" t="s">
        <v>46</v>
      </c>
      <c r="F82" s="103">
        <v>1</v>
      </c>
      <c r="G82" s="100"/>
      <c r="H82" s="30" t="s">
        <v>120</v>
      </c>
      <c r="I82" s="30" t="s">
        <v>121</v>
      </c>
      <c r="K82" s="57">
        <v>5</v>
      </c>
      <c r="L82" s="30" t="s">
        <v>184</v>
      </c>
      <c r="M82" s="30" t="s">
        <v>107</v>
      </c>
    </row>
    <row r="83" spans="3:13" ht="20.25">
      <c r="C83" s="102" t="s">
        <v>33</v>
      </c>
      <c r="D83" s="14"/>
      <c r="F83" s="103">
        <v>2</v>
      </c>
      <c r="G83" s="100" t="s">
        <v>79</v>
      </c>
      <c r="H83" s="30" t="s">
        <v>94</v>
      </c>
      <c r="I83" s="30" t="s">
        <v>95</v>
      </c>
      <c r="K83" s="57">
        <v>6</v>
      </c>
      <c r="L83" s="30" t="s">
        <v>47</v>
      </c>
      <c r="M83" s="30" t="s">
        <v>47</v>
      </c>
    </row>
    <row r="84" spans="1:13" ht="19.5" customHeight="1">
      <c r="A84" s="122" t="s">
        <v>0</v>
      </c>
      <c r="B84" s="122" t="s">
        <v>59</v>
      </c>
      <c r="C84" s="123" t="s">
        <v>60</v>
      </c>
      <c r="D84" s="123" t="s">
        <v>61</v>
      </c>
      <c r="F84" s="103">
        <v>3</v>
      </c>
      <c r="G84" s="100" t="s">
        <v>79</v>
      </c>
      <c r="H84" s="30" t="s">
        <v>134</v>
      </c>
      <c r="I84" s="30" t="s">
        <v>47</v>
      </c>
      <c r="K84" s="57">
        <v>7</v>
      </c>
      <c r="L84" s="30" t="s">
        <v>121</v>
      </c>
      <c r="M84" s="30" t="s">
        <v>121</v>
      </c>
    </row>
    <row r="85" spans="1:13" ht="19.5" customHeight="1">
      <c r="A85" s="57">
        <v>1</v>
      </c>
      <c r="B85" s="100"/>
      <c r="C85" s="30" t="s">
        <v>120</v>
      </c>
      <c r="D85" s="30" t="s">
        <v>121</v>
      </c>
      <c r="F85" s="103">
        <v>4</v>
      </c>
      <c r="G85" s="100" t="s">
        <v>133</v>
      </c>
      <c r="H85" s="30" t="s">
        <v>173</v>
      </c>
      <c r="I85" s="30" t="s">
        <v>163</v>
      </c>
      <c r="K85" s="57">
        <v>8</v>
      </c>
      <c r="L85" s="30" t="s">
        <v>187</v>
      </c>
      <c r="M85" s="30" t="s">
        <v>47</v>
      </c>
    </row>
    <row r="86" spans="1:13" ht="19.5" customHeight="1">
      <c r="A86" s="57">
        <v>2</v>
      </c>
      <c r="B86" s="100" t="s">
        <v>79</v>
      </c>
      <c r="C86" s="30" t="s">
        <v>94</v>
      </c>
      <c r="D86" s="30" t="s">
        <v>95</v>
      </c>
      <c r="F86" s="103">
        <v>5</v>
      </c>
      <c r="G86" s="100" t="s">
        <v>79</v>
      </c>
      <c r="H86" s="30" t="s">
        <v>56</v>
      </c>
      <c r="I86" s="30" t="s">
        <v>46</v>
      </c>
      <c r="K86" s="57">
        <v>9</v>
      </c>
      <c r="L86" s="30" t="s">
        <v>181</v>
      </c>
      <c r="M86" s="30" t="s">
        <v>95</v>
      </c>
    </row>
    <row r="87" spans="1:13" ht="19.5" customHeight="1">
      <c r="A87" s="57">
        <v>3</v>
      </c>
      <c r="B87" s="100" t="s">
        <v>79</v>
      </c>
      <c r="C87" s="30" t="s">
        <v>134</v>
      </c>
      <c r="D87" s="30" t="s">
        <v>47</v>
      </c>
      <c r="F87" s="103">
        <v>6</v>
      </c>
      <c r="G87" s="100"/>
      <c r="H87" s="30" t="s">
        <v>96</v>
      </c>
      <c r="I87" s="30" t="s">
        <v>46</v>
      </c>
      <c r="K87" s="57">
        <v>10</v>
      </c>
      <c r="L87" s="58" t="s">
        <v>180</v>
      </c>
      <c r="M87" s="58" t="s">
        <v>46</v>
      </c>
    </row>
    <row r="88" spans="1:13" ht="19.5" customHeight="1">
      <c r="A88" s="57">
        <v>4</v>
      </c>
      <c r="B88" s="100" t="s">
        <v>133</v>
      </c>
      <c r="C88" s="30" t="s">
        <v>173</v>
      </c>
      <c r="D88" s="30" t="s">
        <v>163</v>
      </c>
      <c r="F88" s="103">
        <v>7</v>
      </c>
      <c r="G88" s="100"/>
      <c r="H88" s="30" t="s">
        <v>151</v>
      </c>
      <c r="I88" s="30" t="s">
        <v>47</v>
      </c>
      <c r="K88" s="57">
        <v>11</v>
      </c>
      <c r="L88" s="58" t="s">
        <v>179</v>
      </c>
      <c r="M88" s="58" t="s">
        <v>46</v>
      </c>
    </row>
    <row r="89" spans="1:13" ht="19.5" customHeight="1">
      <c r="A89" s="57">
        <v>5</v>
      </c>
      <c r="B89" s="100" t="s">
        <v>79</v>
      </c>
      <c r="C89" s="30" t="s">
        <v>56</v>
      </c>
      <c r="D89" s="30" t="s">
        <v>46</v>
      </c>
      <c r="F89" s="103">
        <v>8</v>
      </c>
      <c r="G89" s="100"/>
      <c r="H89" s="30" t="s">
        <v>111</v>
      </c>
      <c r="I89" s="30" t="s">
        <v>46</v>
      </c>
      <c r="K89" s="57">
        <v>12</v>
      </c>
      <c r="L89" s="58" t="s">
        <v>178</v>
      </c>
      <c r="M89" s="58" t="s">
        <v>139</v>
      </c>
    </row>
    <row r="90" spans="1:13" ht="19.5" customHeight="1">
      <c r="A90" s="57">
        <v>6</v>
      </c>
      <c r="B90" s="100"/>
      <c r="C90" s="30" t="s">
        <v>96</v>
      </c>
      <c r="D90" s="30" t="s">
        <v>46</v>
      </c>
      <c r="F90" s="103">
        <v>9</v>
      </c>
      <c r="G90" s="124"/>
      <c r="H90" s="125" t="s">
        <v>127</v>
      </c>
      <c r="I90" s="125" t="s">
        <v>46</v>
      </c>
      <c r="K90" s="57">
        <v>13</v>
      </c>
      <c r="L90" s="58" t="s">
        <v>177</v>
      </c>
      <c r="M90" s="58" t="s">
        <v>174</v>
      </c>
    </row>
    <row r="91" spans="1:9" ht="19.5" customHeight="1">
      <c r="A91" s="57">
        <v>7</v>
      </c>
      <c r="B91" s="100"/>
      <c r="C91" s="30" t="s">
        <v>151</v>
      </c>
      <c r="D91" s="30" t="s">
        <v>47</v>
      </c>
      <c r="F91" s="103">
        <v>10</v>
      </c>
      <c r="G91" s="11"/>
      <c r="H91" s="30" t="s">
        <v>166</v>
      </c>
      <c r="I91" s="30" t="s">
        <v>107</v>
      </c>
    </row>
    <row r="92" spans="1:9" ht="19.5" customHeight="1">
      <c r="A92" s="57">
        <v>8</v>
      </c>
      <c r="B92" s="100"/>
      <c r="C92" s="30" t="s">
        <v>111</v>
      </c>
      <c r="D92" s="30" t="s">
        <v>46</v>
      </c>
      <c r="F92" s="103">
        <v>11</v>
      </c>
      <c r="G92" s="11"/>
      <c r="H92" s="30" t="s">
        <v>137</v>
      </c>
      <c r="I92" s="30" t="s">
        <v>121</v>
      </c>
    </row>
    <row r="93" spans="1:9" ht="19.5" customHeight="1">
      <c r="A93" s="126">
        <v>9</v>
      </c>
      <c r="B93" s="124"/>
      <c r="C93" s="125" t="s">
        <v>127</v>
      </c>
      <c r="D93" s="125" t="s">
        <v>46</v>
      </c>
      <c r="F93" s="103">
        <v>12</v>
      </c>
      <c r="G93" s="11"/>
      <c r="H93" s="30" t="s">
        <v>154</v>
      </c>
      <c r="I93" s="30" t="s">
        <v>95</v>
      </c>
    </row>
    <row r="94" spans="1:9" ht="19.5" customHeight="1">
      <c r="A94" s="103">
        <v>10</v>
      </c>
      <c r="B94" s="11"/>
      <c r="C94" s="30" t="s">
        <v>166</v>
      </c>
      <c r="D94" s="30" t="s">
        <v>107</v>
      </c>
      <c r="F94" s="103">
        <v>13</v>
      </c>
      <c r="G94" s="11"/>
      <c r="H94" s="30" t="s">
        <v>140</v>
      </c>
      <c r="I94" s="30" t="s">
        <v>107</v>
      </c>
    </row>
    <row r="95" spans="1:9" ht="19.5" customHeight="1">
      <c r="A95" s="103">
        <v>11</v>
      </c>
      <c r="B95" s="11"/>
      <c r="C95" s="30" t="s">
        <v>137</v>
      </c>
      <c r="D95" s="30" t="s">
        <v>121</v>
      </c>
      <c r="F95" s="103">
        <v>14</v>
      </c>
      <c r="G95" s="11"/>
      <c r="H95" s="30" t="s">
        <v>85</v>
      </c>
      <c r="I95" s="30" t="s">
        <v>46</v>
      </c>
    </row>
    <row r="96" spans="1:9" ht="19.5" customHeight="1">
      <c r="A96" s="103">
        <v>12</v>
      </c>
      <c r="B96" s="11"/>
      <c r="C96" s="30" t="s">
        <v>154</v>
      </c>
      <c r="D96" s="30" t="s">
        <v>95</v>
      </c>
      <c r="F96" s="103">
        <v>15</v>
      </c>
      <c r="G96" s="11"/>
      <c r="H96" s="30" t="s">
        <v>84</v>
      </c>
      <c r="I96" s="30" t="s">
        <v>46</v>
      </c>
    </row>
    <row r="97" spans="1:9" ht="19.5" customHeight="1">
      <c r="A97" s="103">
        <v>13</v>
      </c>
      <c r="B97" s="11"/>
      <c r="C97" s="30" t="s">
        <v>140</v>
      </c>
      <c r="D97" s="30" t="s">
        <v>107</v>
      </c>
      <c r="F97" s="103">
        <v>16</v>
      </c>
      <c r="G97" s="11"/>
      <c r="H97" s="30" t="s">
        <v>86</v>
      </c>
      <c r="I97" s="30" t="s">
        <v>46</v>
      </c>
    </row>
    <row r="98" spans="1:9" ht="19.5" customHeight="1">
      <c r="A98" s="103">
        <v>14</v>
      </c>
      <c r="B98" s="11"/>
      <c r="C98" s="30" t="s">
        <v>85</v>
      </c>
      <c r="D98" s="30" t="s">
        <v>46</v>
      </c>
      <c r="F98" s="103">
        <v>17</v>
      </c>
      <c r="G98" s="11"/>
      <c r="H98" s="30" t="s">
        <v>91</v>
      </c>
      <c r="I98" s="30" t="s">
        <v>46</v>
      </c>
    </row>
    <row r="99" spans="1:9" ht="19.5" customHeight="1">
      <c r="A99" s="103">
        <v>15</v>
      </c>
      <c r="B99" s="11" t="s">
        <v>133</v>
      </c>
      <c r="C99" s="30" t="s">
        <v>131</v>
      </c>
      <c r="D99" s="30" t="s">
        <v>132</v>
      </c>
      <c r="F99" s="103">
        <v>18</v>
      </c>
      <c r="G99" s="11"/>
      <c r="H99" s="30" t="s">
        <v>48</v>
      </c>
      <c r="I99" s="30" t="s">
        <v>46</v>
      </c>
    </row>
    <row r="100" spans="1:9" ht="19.5" customHeight="1">
      <c r="A100" s="103">
        <v>16</v>
      </c>
      <c r="B100" s="11"/>
      <c r="C100" s="30" t="s">
        <v>84</v>
      </c>
      <c r="D100" s="30" t="s">
        <v>46</v>
      </c>
      <c r="F100" s="57">
        <v>19</v>
      </c>
      <c r="G100" s="11"/>
      <c r="H100" s="30" t="s">
        <v>87</v>
      </c>
      <c r="I100" s="30" t="s">
        <v>46</v>
      </c>
    </row>
    <row r="101" spans="1:9" ht="19.5" customHeight="1">
      <c r="A101" s="103">
        <v>17</v>
      </c>
      <c r="B101" s="11"/>
      <c r="C101" s="30" t="s">
        <v>86</v>
      </c>
      <c r="D101" s="30" t="s">
        <v>46</v>
      </c>
      <c r="F101" s="104"/>
      <c r="G101" s="15"/>
      <c r="H101" s="32"/>
      <c r="I101" s="32"/>
    </row>
    <row r="102" spans="1:9" ht="19.5" customHeight="1">
      <c r="A102" s="103">
        <v>18</v>
      </c>
      <c r="B102" s="11"/>
      <c r="C102" s="30" t="s">
        <v>91</v>
      </c>
      <c r="D102" s="30" t="s">
        <v>46</v>
      </c>
      <c r="G102" s="15"/>
      <c r="H102" s="32"/>
      <c r="I102" s="32"/>
    </row>
    <row r="103" spans="1:4" ht="19.5" customHeight="1">
      <c r="A103" s="103">
        <v>19</v>
      </c>
      <c r="B103" s="11"/>
      <c r="C103" s="30" t="s">
        <v>48</v>
      </c>
      <c r="D103" s="30" t="s">
        <v>46</v>
      </c>
    </row>
    <row r="104" spans="1:4" ht="19.5" customHeight="1">
      <c r="A104" s="103">
        <v>20</v>
      </c>
      <c r="B104" s="11"/>
      <c r="C104" s="30" t="s">
        <v>87</v>
      </c>
      <c r="D104" s="30" t="s">
        <v>46</v>
      </c>
    </row>
  </sheetData>
  <sheetProtection/>
  <mergeCells count="4">
    <mergeCell ref="K5:M5"/>
    <mergeCell ref="A4:I4"/>
    <mergeCell ref="A5:D5"/>
    <mergeCell ref="F5:I5"/>
  </mergeCells>
  <printOptions/>
  <pageMargins left="0.7480314960629921" right="0.13" top="0.07874015748031496" bottom="0.1968503937007874" header="0.1968503937007874" footer="0.1968503937007874"/>
  <pageSetup horizontalDpi="600" verticalDpi="600" orientation="portrait" paperSize="9" scale="71" r:id="rId3"/>
  <legacyDrawing r:id="rId2"/>
  <oleObjects>
    <oleObject progId="Word.Document.8" shapeId="538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2012-04-08T11:36:00Z</cp:lastPrinted>
  <dcterms:created xsi:type="dcterms:W3CDTF">2001-12-01T15:22:19Z</dcterms:created>
  <dcterms:modified xsi:type="dcterms:W3CDTF">2012-04-08T11:40:12Z</dcterms:modified>
  <cp:category/>
  <cp:version/>
  <cp:contentType/>
  <cp:contentStatus/>
</cp:coreProperties>
</file>