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6"/>
  </bookViews>
  <sheets>
    <sheet name="Любители" sheetId="1" r:id="rId1"/>
    <sheet name="жен" sheetId="2" r:id="rId2"/>
    <sheet name="Весна" sheetId="3" r:id="rId3"/>
    <sheet name="Глобус" sheetId="4" r:id="rId4"/>
    <sheet name="винал Весна" sheetId="5" r:id="rId5"/>
    <sheet name="финал Глобус" sheetId="6" r:id="rId6"/>
    <sheet name="места" sheetId="7" r:id="rId7"/>
  </sheets>
  <definedNames>
    <definedName name="_xlnm.Print_Area" localSheetId="2">'Весна'!$A$1:$N$42</definedName>
    <definedName name="_xlnm.Print_Area" localSheetId="4">'винал Весна'!$A$1:$T$36</definedName>
    <definedName name="_xlnm.Print_Area" localSheetId="3">'Глобус'!$A$1:$N$36</definedName>
    <definedName name="_xlnm.Print_Area" localSheetId="1">'жен'!$A$1:$N$25</definedName>
    <definedName name="_xlnm.Print_Area" localSheetId="0">'Любители'!$A$1:$N$30</definedName>
  </definedNames>
  <calcPr fullCalcOnLoad="1"/>
</workbook>
</file>

<file path=xl/sharedStrings.xml><?xml version="1.0" encoding="utf-8"?>
<sst xmlns="http://schemas.openxmlformats.org/spreadsheetml/2006/main" count="450" uniqueCount="95">
  <si>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</si>
  <si>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</si>
  <si>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</si>
  <si>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</si>
  <si>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</si>
  <si>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</si>
  <si>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</si>
  <si>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5игра</t>
  </si>
  <si>
    <t>6 игра</t>
  </si>
  <si>
    <t>всего</t>
  </si>
  <si>
    <t>7 игра</t>
  </si>
  <si>
    <t>8 игра</t>
  </si>
  <si>
    <t>9 игра</t>
  </si>
  <si>
    <t>10 игра</t>
  </si>
  <si>
    <t>11 игра</t>
  </si>
  <si>
    <t xml:space="preserve">средний </t>
  </si>
  <si>
    <t>5 игра</t>
  </si>
  <si>
    <t>бонус</t>
  </si>
  <si>
    <t>с бонусом</t>
  </si>
  <si>
    <t>за RR</t>
  </si>
  <si>
    <t>клуб, город</t>
  </si>
  <si>
    <t>всего за</t>
  </si>
  <si>
    <t>игр</t>
  </si>
  <si>
    <t>средний за</t>
  </si>
  <si>
    <t xml:space="preserve">всего за </t>
  </si>
  <si>
    <t>№</t>
  </si>
  <si>
    <t xml:space="preserve">       РЕЗУЛЬТАТЫ КВАЛИФИКАЦИИ</t>
  </si>
  <si>
    <t>ПОБЕДИТЕЛЬ</t>
  </si>
  <si>
    <t>квал</t>
  </si>
  <si>
    <t>г. Новокузнецк</t>
  </si>
  <si>
    <t>23.05 - 24.05. 2009 г.</t>
  </si>
  <si>
    <t xml:space="preserve">                    г. Новокузнецк</t>
  </si>
  <si>
    <t>Долгушин Алексей</t>
  </si>
  <si>
    <t>ФСБ г. Новокузнецка</t>
  </si>
  <si>
    <t>Вайс Владимир</t>
  </si>
  <si>
    <t>Коробков Станислав</t>
  </si>
  <si>
    <t>Егоров Игорь</t>
  </si>
  <si>
    <t>Сурнин Денис</t>
  </si>
  <si>
    <t>Здорнов Алексей</t>
  </si>
  <si>
    <t xml:space="preserve"> РАУНД РОБИН</t>
  </si>
  <si>
    <t>СТЕПЛЕДДЕР</t>
  </si>
  <si>
    <t>"ВЕСНА В УДАРЕ 2010!"</t>
  </si>
  <si>
    <t>29.05 - 30.05. 2010 г.</t>
  </si>
  <si>
    <t>V Турнир на Приз Президента Федерации спортивного боулинга г. Новокузнецка</t>
  </si>
  <si>
    <t>"ВЕСНА В ГЛОБУСЕ 2010!"</t>
  </si>
  <si>
    <t>"ЛЮБИТЕЛИ БОУЛИНГА"</t>
  </si>
  <si>
    <t>"ТОЛЬКО ДЛЯ ЖЕНЩИН"</t>
  </si>
  <si>
    <t>Левченко Вера</t>
  </si>
  <si>
    <t>Бредихин Дмитрий</t>
  </si>
  <si>
    <t>Березина Светлана</t>
  </si>
  <si>
    <t>Готилов Владимир</t>
  </si>
  <si>
    <t>Муравьев Юрий</t>
  </si>
  <si>
    <t>Бражников Владислав</t>
  </si>
  <si>
    <t>Савин Павел</t>
  </si>
  <si>
    <t>Григорьева Оксана</t>
  </si>
  <si>
    <t>Березин Виталий</t>
  </si>
  <si>
    <t>Поторочин Владимир</t>
  </si>
  <si>
    <t>Муравьева Наталья</t>
  </si>
  <si>
    <t>Лубенец Анна</t>
  </si>
  <si>
    <t>Доценко Кристина</t>
  </si>
  <si>
    <t>Латкина Олеся</t>
  </si>
  <si>
    <t>Иванов Вячеслав</t>
  </si>
  <si>
    <t>Березина Алена</t>
  </si>
  <si>
    <t>Симонова Татьяна</t>
  </si>
  <si>
    <t>Кравцова Мария</t>
  </si>
  <si>
    <t>Купреева Светлана</t>
  </si>
  <si>
    <t>Барышева Юлия</t>
  </si>
  <si>
    <t>Королев Алексей</t>
  </si>
  <si>
    <t>Емельянов Алексей</t>
  </si>
  <si>
    <t>Быстров Станислав</t>
  </si>
  <si>
    <t>Виноградов Анатолий</t>
  </si>
  <si>
    <t>Попов Андрей</t>
  </si>
  <si>
    <t>Осьминин Евгений</t>
  </si>
  <si>
    <t>Неустроев Андрей</t>
  </si>
  <si>
    <t>Янин Александр</t>
  </si>
  <si>
    <t>Галочкин Алексей</t>
  </si>
  <si>
    <t>Кемерово</t>
  </si>
  <si>
    <t>Поторочин Филипп</t>
  </si>
  <si>
    <t>Новосибирск</t>
  </si>
  <si>
    <t xml:space="preserve">        ФИНАЛ</t>
  </si>
  <si>
    <t>1 раунд</t>
  </si>
  <si>
    <t>2 раунд</t>
  </si>
  <si>
    <t>Ф.И</t>
  </si>
  <si>
    <t>сумма</t>
  </si>
  <si>
    <t>3 раунд</t>
  </si>
  <si>
    <t>"ВЕСНА В ГЛОБУСЕ 2010"</t>
  </si>
  <si>
    <t>29.05.-30.05.2010 г.</t>
  </si>
  <si>
    <t>ф.и</t>
  </si>
  <si>
    <t>"Весна в ударе 2010!"</t>
  </si>
  <si>
    <t>"Весна в Глобусе 2010"</t>
  </si>
  <si>
    <t>"Только для женщин"</t>
  </si>
  <si>
    <t>"Любители боулинга"</t>
  </si>
  <si>
    <t>х</t>
  </si>
  <si>
    <t>степ-аут</t>
  </si>
  <si>
    <t>десперадо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</si>
</sst>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19">
    <font>
      <sz val="10"/>
      <name val="Arial Cyr"/>
      <family val="0"/>
    </font>
    <font>
      <b/>
      <sz val="12"/>
      <color indexed="10"/>
      <name val="Arial Cyr"/>
      <family val="2"/>
    </font>
    <font>
      <sz val="10"/>
      <color indexed="18"/>
      <name val="Arial Cyr"/>
      <family val="0"/>
    </font>
    <font>
      <sz val="4"/>
      <color indexed="18"/>
      <name val="Arial Cyr"/>
      <family val="0"/>
    </font>
    <font>
      <b/>
      <sz val="10"/>
      <color indexed="18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4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4"/>
      <name val="Arial Cyr"/>
      <family val="0"/>
    </font>
    <font>
      <b/>
      <sz val="20"/>
      <name val="Arial Cyr"/>
      <family val="2"/>
    </font>
    <font>
      <b/>
      <sz val="10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sz val="8"/>
      <name val="Arial Cyr"/>
      <family val="0"/>
    </font>
    <font>
      <b/>
      <sz val="12"/>
      <color indexed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66" fontId="8" fillId="2" borderId="10" xfId="0" applyNumberFormat="1" applyFont="1" applyFill="1" applyBorder="1" applyAlignment="1">
      <alignment horizontal="center"/>
    </xf>
    <xf numFmtId="166" fontId="8" fillId="2" borderId="11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" fontId="8" fillId="2" borderId="8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2" borderId="15" xfId="0" applyFont="1" applyFill="1" applyBorder="1" applyAlignment="1">
      <alignment horizontal="right" vertic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166" fontId="0" fillId="2" borderId="20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 vertical="center"/>
    </xf>
    <xf numFmtId="166" fontId="0" fillId="2" borderId="23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4" xfId="0" applyFont="1" applyFill="1" applyBorder="1" applyAlignment="1">
      <alignment vertical="center"/>
    </xf>
    <xf numFmtId="166" fontId="0" fillId="2" borderId="16" xfId="0" applyNumberFormat="1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166" fontId="0" fillId="3" borderId="20" xfId="0" applyNumberFormat="1" applyFont="1" applyFill="1" applyBorder="1" applyAlignment="1">
      <alignment vertical="center"/>
    </xf>
    <xf numFmtId="0" fontId="0" fillId="3" borderId="15" xfId="0" applyFont="1" applyFill="1" applyBorder="1" applyAlignment="1">
      <alignment horizontal="right" vertical="center"/>
    </xf>
    <xf numFmtId="0" fontId="0" fillId="2" borderId="21" xfId="0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8" fillId="4" borderId="24" xfId="0" applyFont="1" applyFill="1" applyBorder="1" applyAlignment="1">
      <alignment/>
    </xf>
    <xf numFmtId="0" fontId="14" fillId="4" borderId="24" xfId="0" applyFont="1" applyFill="1" applyBorder="1" applyAlignment="1">
      <alignment/>
    </xf>
    <xf numFmtId="0" fontId="8" fillId="4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2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66" fontId="0" fillId="2" borderId="0" xfId="0" applyNumberFormat="1" applyFont="1" applyFill="1" applyBorder="1" applyAlignment="1">
      <alignment vertical="center"/>
    </xf>
    <xf numFmtId="0" fontId="0" fillId="2" borderId="2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3" fillId="0" borderId="28" xfId="0" applyFont="1" applyBorder="1" applyAlignment="1">
      <alignment horizontal="center"/>
    </xf>
    <xf numFmtId="1" fontId="8" fillId="0" borderId="29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8" fillId="0" borderId="28" xfId="0" applyNumberFormat="1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4</xdr:row>
      <xdr:rowOff>38100</xdr:rowOff>
    </xdr:from>
    <xdr:to>
      <xdr:col>3</xdr:col>
      <xdr:colOff>1504950</xdr:colOff>
      <xdr:row>9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076325"/>
          <a:ext cx="2047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38100</xdr:rowOff>
    </xdr:from>
    <xdr:to>
      <xdr:col>3</xdr:col>
      <xdr:colOff>1504950</xdr:colOff>
      <xdr:row>9</xdr:row>
      <xdr:rowOff>85725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76325"/>
          <a:ext cx="1800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</xdr:row>
      <xdr:rowOff>28575</xdr:rowOff>
    </xdr:from>
    <xdr:to>
      <xdr:col>3</xdr:col>
      <xdr:colOff>1028700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42950"/>
          <a:ext cx="1323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</xdr:row>
      <xdr:rowOff>38100</xdr:rowOff>
    </xdr:from>
    <xdr:to>
      <xdr:col>3</xdr:col>
      <xdr:colOff>1504950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42950"/>
          <a:ext cx="1800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47625</xdr:rowOff>
    </xdr:from>
    <xdr:to>
      <xdr:col>2</xdr:col>
      <xdr:colOff>1390650</xdr:colOff>
      <xdr:row>9</xdr:row>
      <xdr:rowOff>190500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85850"/>
          <a:ext cx="1790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1</xdr:row>
      <xdr:rowOff>85725</xdr:rowOff>
    </xdr:from>
    <xdr:to>
      <xdr:col>2</xdr:col>
      <xdr:colOff>323850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247650"/>
          <a:ext cx="1533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zoomScale="75" zoomScaleNormal="75" zoomScaleSheetLayoutView="75" workbookViewId="0" topLeftCell="B4">
      <selection activeCell="R19" sqref="R19"/>
    </sheetView>
  </sheetViews>
  <sheetFormatPr defaultColWidth="9.00390625" defaultRowHeight="12.75" outlineLevelCol="1"/>
  <cols>
    <col min="1" max="1" width="6.25390625" style="2" hidden="1" customWidth="1"/>
    <col min="2" max="2" width="15.75390625" style="2" customWidth="1"/>
    <col min="3" max="3" width="10.625" style="2" customWidth="1"/>
    <col min="4" max="4" width="31.125" style="3" customWidth="1"/>
    <col min="5" max="5" width="22.125" style="3" customWidth="1"/>
    <col min="6" max="6" width="7.25390625" style="3" customWidth="1" outlineLevel="1"/>
    <col min="7" max="7" width="7.375" style="3" customWidth="1" outlineLevel="1"/>
    <col min="8" max="8" width="7.25390625" style="3" customWidth="1" outlineLevel="1"/>
    <col min="9" max="9" width="7.375" style="3" customWidth="1" outlineLevel="1"/>
    <col min="10" max="10" width="7.25390625" style="3" customWidth="1" outlineLevel="1"/>
    <col min="11" max="11" width="7.125" style="3" customWidth="1" outlineLevel="1"/>
    <col min="12" max="12" width="9.125" style="3" customWidth="1"/>
    <col min="13" max="13" width="10.00390625" style="3" customWidth="1"/>
    <col min="14" max="16384" width="9.125" style="3" customWidth="1"/>
  </cols>
  <sheetData>
    <row r="1" spans="3:19" ht="30">
      <c r="C1" s="1"/>
      <c r="D1" s="1"/>
      <c r="E1" s="33" t="s">
        <v>45</v>
      </c>
      <c r="F1" s="33"/>
      <c r="G1" s="33"/>
      <c r="H1" s="33"/>
      <c r="I1"/>
      <c r="J1"/>
      <c r="K1"/>
      <c r="L1"/>
      <c r="N1"/>
      <c r="O1"/>
      <c r="P1"/>
      <c r="Q1"/>
      <c r="R1"/>
      <c r="S1"/>
    </row>
    <row r="2" spans="3:19" ht="12.75">
      <c r="C2" s="1"/>
      <c r="D2" s="1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3:19" ht="26.25">
      <c r="C3" s="152" t="s">
        <v>43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35"/>
      <c r="O3" s="35"/>
      <c r="P3" s="35"/>
      <c r="Q3" s="35"/>
      <c r="R3" s="35"/>
      <c r="S3" s="35"/>
    </row>
    <row r="4" spans="3:19" ht="12.75">
      <c r="C4" s="153" t="s">
        <v>30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/>
      <c r="O4"/>
      <c r="P4"/>
      <c r="Q4"/>
      <c r="R4"/>
      <c r="S4"/>
    </row>
    <row r="5" spans="3:19" ht="18"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36"/>
      <c r="O5" s="36"/>
      <c r="P5" s="36"/>
      <c r="Q5" s="36"/>
      <c r="R5" s="36"/>
      <c r="S5" s="36"/>
    </row>
    <row r="6" spans="3:19" ht="12.75">
      <c r="C6" s="31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3:19" ht="20.25">
      <c r="C7" s="1"/>
      <c r="D7" s="1"/>
      <c r="E7" s="34" t="s">
        <v>31</v>
      </c>
      <c r="G7" s="34"/>
      <c r="H7" s="34"/>
      <c r="I7"/>
      <c r="J7"/>
      <c r="N7"/>
      <c r="O7"/>
      <c r="P7"/>
      <c r="Q7"/>
      <c r="R7"/>
      <c r="S7"/>
    </row>
    <row r="8" spans="3:19" ht="12.75">
      <c r="C8" s="31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3:19" ht="20.25">
      <c r="C9" s="31"/>
      <c r="D9" s="31"/>
      <c r="E9" s="39" t="s">
        <v>26</v>
      </c>
      <c r="F9" s="39"/>
      <c r="G9" s="38"/>
      <c r="H9" s="38"/>
      <c r="I9" s="32"/>
      <c r="J9" s="32"/>
      <c r="K9" s="32"/>
      <c r="M9" s="32"/>
      <c r="N9" s="32"/>
      <c r="O9" s="32"/>
      <c r="P9" s="32"/>
      <c r="Q9" s="32"/>
      <c r="R9" s="32"/>
      <c r="S9" s="32"/>
    </row>
    <row r="10" spans="1:13" s="5" customFormat="1" ht="16.5" customHeight="1" thickBot="1">
      <c r="A10" s="4"/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25.5">
      <c r="A11" s="154" t="s">
        <v>0</v>
      </c>
      <c r="B11" s="37"/>
      <c r="C11" s="55"/>
      <c r="D11" s="156" t="s">
        <v>1</v>
      </c>
      <c r="E11" s="159" t="s">
        <v>2</v>
      </c>
      <c r="F11" s="55" t="s">
        <v>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23</v>
      </c>
      <c r="M11" s="56" t="s">
        <v>21</v>
      </c>
    </row>
    <row r="12" spans="1:13" s="6" customFormat="1" ht="12.75">
      <c r="A12" s="155"/>
      <c r="B12" s="37"/>
      <c r="C12" s="57" t="s">
        <v>0</v>
      </c>
      <c r="D12" s="157"/>
      <c r="E12" s="160"/>
      <c r="F12" s="57"/>
      <c r="G12" s="57"/>
      <c r="H12" s="57"/>
      <c r="I12" s="57"/>
      <c r="J12" s="57"/>
      <c r="K12" s="57"/>
      <c r="L12" s="57">
        <v>6</v>
      </c>
      <c r="M12" s="52">
        <v>6</v>
      </c>
    </row>
    <row r="13" spans="1:13" s="6" customFormat="1" ht="13.5" thickBot="1">
      <c r="A13" s="155"/>
      <c r="B13" s="37"/>
      <c r="C13" s="53"/>
      <c r="D13" s="158"/>
      <c r="E13" s="161"/>
      <c r="F13" s="53"/>
      <c r="G13" s="53"/>
      <c r="H13" s="53"/>
      <c r="I13" s="53"/>
      <c r="J13" s="53"/>
      <c r="K13" s="53"/>
      <c r="L13" s="53" t="s">
        <v>22</v>
      </c>
      <c r="M13" s="54" t="s">
        <v>22</v>
      </c>
    </row>
    <row r="14" spans="1:14" ht="15.75" customHeight="1">
      <c r="A14" s="8">
        <v>5</v>
      </c>
      <c r="B14" s="9"/>
      <c r="C14" s="62">
        <v>1</v>
      </c>
      <c r="D14" s="40" t="s">
        <v>47</v>
      </c>
      <c r="E14" s="43" t="s">
        <v>33</v>
      </c>
      <c r="F14" s="65">
        <v>186</v>
      </c>
      <c r="G14" s="65">
        <v>175</v>
      </c>
      <c r="H14" s="64">
        <v>230</v>
      </c>
      <c r="I14" s="65">
        <v>176</v>
      </c>
      <c r="J14" s="64">
        <v>265</v>
      </c>
      <c r="K14" s="65">
        <v>221</v>
      </c>
      <c r="L14" s="59">
        <f aca="true" t="shared" si="0" ref="L14:L30">AVERAGE(F14:K14)</f>
        <v>208.83333333333334</v>
      </c>
      <c r="M14" s="61">
        <f aca="true" t="shared" si="1" ref="M14:M30">SUM(F14:K14)</f>
        <v>1253</v>
      </c>
      <c r="N14" s="3">
        <f aca="true" t="shared" si="2" ref="N14:N30">MAX(F14:K14)-MIN(F14:K14)</f>
        <v>90</v>
      </c>
    </row>
    <row r="15" spans="1:14" ht="15.75" customHeight="1">
      <c r="A15" s="8"/>
      <c r="B15" s="9"/>
      <c r="C15" s="58">
        <v>2</v>
      </c>
      <c r="D15" s="41" t="s">
        <v>51</v>
      </c>
      <c r="E15" s="44" t="s">
        <v>33</v>
      </c>
      <c r="F15" s="41">
        <v>203</v>
      </c>
      <c r="G15" s="41">
        <v>248</v>
      </c>
      <c r="H15" s="43">
        <v>191</v>
      </c>
      <c r="I15" s="41">
        <v>225</v>
      </c>
      <c r="J15" s="43">
        <v>191</v>
      </c>
      <c r="K15" s="41">
        <v>180</v>
      </c>
      <c r="L15" s="59">
        <f t="shared" si="0"/>
        <v>206.33333333333334</v>
      </c>
      <c r="M15" s="61">
        <f t="shared" si="1"/>
        <v>1238</v>
      </c>
      <c r="N15" s="3">
        <f t="shared" si="2"/>
        <v>68</v>
      </c>
    </row>
    <row r="16" spans="1:14" ht="15.75" customHeight="1">
      <c r="A16" s="8">
        <v>9</v>
      </c>
      <c r="B16" s="9"/>
      <c r="C16" s="58">
        <v>3</v>
      </c>
      <c r="D16" s="42" t="s">
        <v>34</v>
      </c>
      <c r="E16" s="44" t="s">
        <v>33</v>
      </c>
      <c r="F16" s="41">
        <v>208</v>
      </c>
      <c r="G16" s="41">
        <v>204</v>
      </c>
      <c r="H16" s="43">
        <v>189</v>
      </c>
      <c r="I16" s="41">
        <v>179</v>
      </c>
      <c r="J16" s="43">
        <v>229</v>
      </c>
      <c r="K16" s="41">
        <v>211</v>
      </c>
      <c r="L16" s="59">
        <f t="shared" si="0"/>
        <v>203.33333333333334</v>
      </c>
      <c r="M16" s="61">
        <f t="shared" si="1"/>
        <v>1220</v>
      </c>
      <c r="N16" s="3">
        <f t="shared" si="2"/>
        <v>50</v>
      </c>
    </row>
    <row r="17" spans="1:14" ht="15.75" customHeight="1">
      <c r="A17" s="8"/>
      <c r="B17" s="9"/>
      <c r="C17" s="62">
        <v>4</v>
      </c>
      <c r="D17" s="41" t="s">
        <v>55</v>
      </c>
      <c r="E17" s="44" t="s">
        <v>33</v>
      </c>
      <c r="F17" s="41">
        <v>193</v>
      </c>
      <c r="G17" s="41">
        <v>191</v>
      </c>
      <c r="H17" s="43">
        <v>205</v>
      </c>
      <c r="I17" s="41">
        <v>228</v>
      </c>
      <c r="J17" s="43">
        <v>211</v>
      </c>
      <c r="K17" s="41">
        <v>188</v>
      </c>
      <c r="L17" s="59">
        <f t="shared" si="0"/>
        <v>202.66666666666666</v>
      </c>
      <c r="M17" s="61">
        <f t="shared" si="1"/>
        <v>1216</v>
      </c>
      <c r="N17" s="3">
        <f t="shared" si="2"/>
        <v>40</v>
      </c>
    </row>
    <row r="18" spans="1:14" ht="15.75" customHeight="1">
      <c r="A18" s="69"/>
      <c r="B18" s="9"/>
      <c r="C18" s="58">
        <v>5</v>
      </c>
      <c r="D18" s="41" t="s">
        <v>32</v>
      </c>
      <c r="E18" s="44" t="s">
        <v>33</v>
      </c>
      <c r="F18" s="41">
        <v>204</v>
      </c>
      <c r="G18" s="41">
        <v>207</v>
      </c>
      <c r="H18" s="43">
        <v>210</v>
      </c>
      <c r="I18" s="41">
        <v>200</v>
      </c>
      <c r="J18" s="43">
        <v>210</v>
      </c>
      <c r="K18" s="41">
        <v>182</v>
      </c>
      <c r="L18" s="59">
        <f t="shared" si="0"/>
        <v>202.16666666666666</v>
      </c>
      <c r="M18" s="61">
        <f t="shared" si="1"/>
        <v>1213</v>
      </c>
      <c r="N18" s="3">
        <f t="shared" si="2"/>
        <v>28</v>
      </c>
    </row>
    <row r="19" spans="3:14" ht="15.75" customHeight="1">
      <c r="C19" s="58">
        <v>6</v>
      </c>
      <c r="D19" s="41" t="s">
        <v>36</v>
      </c>
      <c r="E19" s="44" t="s">
        <v>33</v>
      </c>
      <c r="F19" s="41">
        <v>181</v>
      </c>
      <c r="G19" s="41">
        <v>192</v>
      </c>
      <c r="H19" s="43">
        <v>200</v>
      </c>
      <c r="I19" s="41">
        <v>214</v>
      </c>
      <c r="J19" s="43">
        <v>185</v>
      </c>
      <c r="K19" s="41">
        <v>205</v>
      </c>
      <c r="L19" s="59">
        <f t="shared" si="0"/>
        <v>196.16666666666666</v>
      </c>
      <c r="M19" s="61">
        <f t="shared" si="1"/>
        <v>1177</v>
      </c>
      <c r="N19" s="3">
        <f t="shared" si="2"/>
        <v>33</v>
      </c>
    </row>
    <row r="20" spans="3:14" ht="15.75" customHeight="1">
      <c r="C20" s="62">
        <v>7</v>
      </c>
      <c r="D20" s="41" t="s">
        <v>62</v>
      </c>
      <c r="E20" s="44" t="s">
        <v>33</v>
      </c>
      <c r="F20" s="41">
        <v>176</v>
      </c>
      <c r="G20" s="41">
        <v>191</v>
      </c>
      <c r="H20" s="43">
        <v>186</v>
      </c>
      <c r="I20" s="41">
        <v>206</v>
      </c>
      <c r="J20" s="43">
        <v>207</v>
      </c>
      <c r="K20" s="41">
        <v>178</v>
      </c>
      <c r="L20" s="59">
        <f t="shared" si="0"/>
        <v>190.66666666666666</v>
      </c>
      <c r="M20" s="61">
        <f t="shared" si="1"/>
        <v>1144</v>
      </c>
      <c r="N20" s="3">
        <f t="shared" si="2"/>
        <v>31</v>
      </c>
    </row>
    <row r="21" spans="3:14" ht="15.75" customHeight="1">
      <c r="C21" s="58">
        <v>8</v>
      </c>
      <c r="D21" s="42" t="s">
        <v>58</v>
      </c>
      <c r="E21" s="44" t="s">
        <v>33</v>
      </c>
      <c r="F21" s="41">
        <v>206</v>
      </c>
      <c r="G21" s="41">
        <v>185</v>
      </c>
      <c r="H21" s="43">
        <v>158</v>
      </c>
      <c r="I21" s="41">
        <v>165</v>
      </c>
      <c r="J21" s="43">
        <v>231</v>
      </c>
      <c r="K21" s="41">
        <v>190</v>
      </c>
      <c r="L21" s="59">
        <f t="shared" si="0"/>
        <v>189.16666666666666</v>
      </c>
      <c r="M21" s="61">
        <f t="shared" si="1"/>
        <v>1135</v>
      </c>
      <c r="N21" s="3">
        <f t="shared" si="2"/>
        <v>73</v>
      </c>
    </row>
    <row r="22" spans="3:14" ht="15.75" customHeight="1">
      <c r="C22" s="58">
        <v>9</v>
      </c>
      <c r="D22" s="41" t="s">
        <v>54</v>
      </c>
      <c r="E22" s="44" t="s">
        <v>33</v>
      </c>
      <c r="F22" s="41">
        <v>210</v>
      </c>
      <c r="G22" s="41">
        <v>158</v>
      </c>
      <c r="H22" s="43">
        <v>171</v>
      </c>
      <c r="I22" s="41">
        <v>200</v>
      </c>
      <c r="J22" s="43">
        <v>173</v>
      </c>
      <c r="K22" s="41">
        <v>178</v>
      </c>
      <c r="L22" s="59">
        <f t="shared" si="0"/>
        <v>181.66666666666666</v>
      </c>
      <c r="M22" s="61">
        <f t="shared" si="1"/>
        <v>1090</v>
      </c>
      <c r="N22" s="3">
        <f t="shared" si="2"/>
        <v>52</v>
      </c>
    </row>
    <row r="23" spans="3:14" ht="15.75" customHeight="1">
      <c r="C23" s="62">
        <v>10</v>
      </c>
      <c r="D23" s="41" t="s">
        <v>37</v>
      </c>
      <c r="E23" s="44" t="s">
        <v>33</v>
      </c>
      <c r="F23" s="41">
        <v>163</v>
      </c>
      <c r="G23" s="41">
        <v>179</v>
      </c>
      <c r="H23" s="43">
        <v>194</v>
      </c>
      <c r="I23" s="41">
        <v>163</v>
      </c>
      <c r="J23" s="43">
        <v>190</v>
      </c>
      <c r="K23" s="41">
        <v>165</v>
      </c>
      <c r="L23" s="59">
        <f t="shared" si="0"/>
        <v>175.66666666666666</v>
      </c>
      <c r="M23" s="61">
        <f t="shared" si="1"/>
        <v>1054</v>
      </c>
      <c r="N23" s="3">
        <f t="shared" si="2"/>
        <v>31</v>
      </c>
    </row>
    <row r="24" spans="3:14" ht="15.75" customHeight="1">
      <c r="C24" s="58">
        <v>11</v>
      </c>
      <c r="D24" s="41" t="s">
        <v>52</v>
      </c>
      <c r="E24" s="44" t="s">
        <v>33</v>
      </c>
      <c r="F24" s="41">
        <v>156</v>
      </c>
      <c r="G24" s="41">
        <v>206</v>
      </c>
      <c r="H24" s="43">
        <v>178</v>
      </c>
      <c r="I24" s="41">
        <v>189</v>
      </c>
      <c r="J24" s="43">
        <v>156</v>
      </c>
      <c r="K24" s="41">
        <v>168</v>
      </c>
      <c r="L24" s="59">
        <f t="shared" si="0"/>
        <v>175.5</v>
      </c>
      <c r="M24" s="61">
        <f t="shared" si="1"/>
        <v>1053</v>
      </c>
      <c r="N24" s="3">
        <f t="shared" si="2"/>
        <v>50</v>
      </c>
    </row>
    <row r="25" spans="3:14" ht="15.75" customHeight="1">
      <c r="C25" s="58">
        <v>12</v>
      </c>
      <c r="D25" s="41" t="s">
        <v>61</v>
      </c>
      <c r="E25" s="44" t="s">
        <v>33</v>
      </c>
      <c r="F25" s="41">
        <v>195</v>
      </c>
      <c r="G25" s="41">
        <v>134</v>
      </c>
      <c r="H25" s="43">
        <v>198</v>
      </c>
      <c r="I25" s="41">
        <v>194</v>
      </c>
      <c r="J25" s="43">
        <v>186</v>
      </c>
      <c r="K25" s="41">
        <v>145</v>
      </c>
      <c r="L25" s="59">
        <f t="shared" si="0"/>
        <v>175.33333333333334</v>
      </c>
      <c r="M25" s="61">
        <f t="shared" si="1"/>
        <v>1052</v>
      </c>
      <c r="N25" s="3">
        <f t="shared" si="2"/>
        <v>64</v>
      </c>
    </row>
    <row r="26" spans="3:14" ht="15.75" customHeight="1">
      <c r="C26" s="62">
        <v>13</v>
      </c>
      <c r="D26" s="42" t="s">
        <v>63</v>
      </c>
      <c r="E26" s="44" t="s">
        <v>33</v>
      </c>
      <c r="F26" s="41">
        <v>168</v>
      </c>
      <c r="G26" s="41">
        <v>168</v>
      </c>
      <c r="H26" s="43">
        <v>177</v>
      </c>
      <c r="I26" s="41">
        <v>182</v>
      </c>
      <c r="J26" s="43">
        <v>177</v>
      </c>
      <c r="K26" s="41">
        <v>178</v>
      </c>
      <c r="L26" s="59">
        <f t="shared" si="0"/>
        <v>175</v>
      </c>
      <c r="M26" s="61">
        <f t="shared" si="1"/>
        <v>1050</v>
      </c>
      <c r="N26" s="3">
        <f t="shared" si="2"/>
        <v>14</v>
      </c>
    </row>
    <row r="27" spans="3:14" ht="15.75" customHeight="1">
      <c r="C27" s="58">
        <v>14</v>
      </c>
      <c r="D27" s="41" t="s">
        <v>38</v>
      </c>
      <c r="E27" s="44" t="s">
        <v>33</v>
      </c>
      <c r="F27" s="41">
        <v>165</v>
      </c>
      <c r="G27" s="41">
        <v>191</v>
      </c>
      <c r="H27" s="43">
        <v>183</v>
      </c>
      <c r="I27" s="41">
        <v>170</v>
      </c>
      <c r="J27" s="43">
        <v>179</v>
      </c>
      <c r="K27" s="41">
        <v>155</v>
      </c>
      <c r="L27" s="59">
        <f t="shared" si="0"/>
        <v>173.83333333333334</v>
      </c>
      <c r="M27" s="61">
        <f t="shared" si="1"/>
        <v>1043</v>
      </c>
      <c r="N27" s="3">
        <f t="shared" si="2"/>
        <v>36</v>
      </c>
    </row>
    <row r="28" spans="3:14" ht="15.75" customHeight="1">
      <c r="C28" s="58">
        <v>15</v>
      </c>
      <c r="D28" s="41" t="s">
        <v>57</v>
      </c>
      <c r="E28" s="44" t="s">
        <v>33</v>
      </c>
      <c r="F28" s="41">
        <v>177</v>
      </c>
      <c r="G28" s="41">
        <v>189</v>
      </c>
      <c r="H28" s="43">
        <v>164</v>
      </c>
      <c r="I28" s="41">
        <v>184</v>
      </c>
      <c r="J28" s="43">
        <v>166</v>
      </c>
      <c r="K28" s="41">
        <v>156</v>
      </c>
      <c r="L28" s="59">
        <f t="shared" si="0"/>
        <v>172.66666666666666</v>
      </c>
      <c r="M28" s="61">
        <f t="shared" si="1"/>
        <v>1036</v>
      </c>
      <c r="N28" s="3">
        <f t="shared" si="2"/>
        <v>33</v>
      </c>
    </row>
    <row r="29" spans="3:14" ht="15.75" customHeight="1">
      <c r="C29" s="62">
        <v>16</v>
      </c>
      <c r="D29" s="42" t="s">
        <v>49</v>
      </c>
      <c r="E29" s="44" t="s">
        <v>33</v>
      </c>
      <c r="F29" s="41">
        <v>176</v>
      </c>
      <c r="G29" s="41">
        <v>180</v>
      </c>
      <c r="H29" s="43">
        <v>177</v>
      </c>
      <c r="I29" s="41">
        <v>147</v>
      </c>
      <c r="J29" s="43">
        <v>170</v>
      </c>
      <c r="K29" s="41">
        <v>179</v>
      </c>
      <c r="L29" s="59">
        <f t="shared" si="0"/>
        <v>171.5</v>
      </c>
      <c r="M29" s="61">
        <f t="shared" si="1"/>
        <v>1029</v>
      </c>
      <c r="N29" s="3">
        <f t="shared" si="2"/>
        <v>33</v>
      </c>
    </row>
    <row r="30" spans="3:14" ht="15.75" customHeight="1">
      <c r="C30" s="58">
        <v>17</v>
      </c>
      <c r="D30" s="42" t="s">
        <v>48</v>
      </c>
      <c r="E30" s="44" t="s">
        <v>33</v>
      </c>
      <c r="F30" s="41">
        <v>220</v>
      </c>
      <c r="G30" s="41">
        <v>147</v>
      </c>
      <c r="H30" s="43">
        <v>148</v>
      </c>
      <c r="I30" s="41">
        <v>140</v>
      </c>
      <c r="J30" s="43">
        <v>168</v>
      </c>
      <c r="K30" s="41">
        <v>148</v>
      </c>
      <c r="L30" s="59">
        <f t="shared" si="0"/>
        <v>161.83333333333334</v>
      </c>
      <c r="M30" s="61">
        <f t="shared" si="1"/>
        <v>971</v>
      </c>
      <c r="N30" s="3">
        <f t="shared" si="2"/>
        <v>80</v>
      </c>
    </row>
  </sheetData>
  <mergeCells count="5">
    <mergeCell ref="C3:M3"/>
    <mergeCell ref="C4:M5"/>
    <mergeCell ref="A11:A13"/>
    <mergeCell ref="D11:D13"/>
    <mergeCell ref="E11:E13"/>
  </mergeCells>
  <printOptions/>
  <pageMargins left="0.11811023622047245" right="0.1968503937007874" top="0.15748031496062992" bottom="0" header="0.1968503937007874" footer="0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="75" zoomScaleNormal="75" zoomScaleSheetLayoutView="75" workbookViewId="0" topLeftCell="B1">
      <selection activeCell="D30" sqref="D30"/>
    </sheetView>
  </sheetViews>
  <sheetFormatPr defaultColWidth="9.00390625" defaultRowHeight="12.75" outlineLevelCol="1"/>
  <cols>
    <col min="1" max="1" width="6.25390625" style="2" hidden="1" customWidth="1"/>
    <col min="2" max="2" width="18.00390625" style="2" customWidth="1"/>
    <col min="3" max="3" width="7.25390625" style="2" customWidth="1"/>
    <col min="4" max="4" width="31.125" style="3" customWidth="1"/>
    <col min="5" max="5" width="22.125" style="3" customWidth="1"/>
    <col min="6" max="6" width="7.25390625" style="3" customWidth="1" outlineLevel="1"/>
    <col min="7" max="7" width="7.375" style="3" customWidth="1" outlineLevel="1"/>
    <col min="8" max="8" width="7.25390625" style="3" customWidth="1" outlineLevel="1"/>
    <col min="9" max="9" width="7.375" style="3" customWidth="1" outlineLevel="1"/>
    <col min="10" max="10" width="7.25390625" style="3" customWidth="1" outlineLevel="1"/>
    <col min="11" max="11" width="7.125" style="3" customWidth="1" outlineLevel="1"/>
    <col min="12" max="12" width="9.125" style="3" customWidth="1"/>
    <col min="13" max="13" width="7.75390625" style="3" customWidth="1"/>
    <col min="14" max="16384" width="9.125" style="3" customWidth="1"/>
  </cols>
  <sheetData>
    <row r="1" spans="3:20" ht="30">
      <c r="C1" s="1"/>
      <c r="D1" s="1"/>
      <c r="E1" s="33" t="s">
        <v>46</v>
      </c>
      <c r="F1" s="33"/>
      <c r="G1" s="33"/>
      <c r="H1" s="33"/>
      <c r="I1"/>
      <c r="J1"/>
      <c r="K1"/>
      <c r="L1"/>
      <c r="O1"/>
      <c r="P1"/>
      <c r="Q1"/>
      <c r="R1"/>
      <c r="S1"/>
      <c r="T1"/>
    </row>
    <row r="2" spans="3:20" ht="12.75">
      <c r="C2" s="1"/>
      <c r="D2" s="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3:20" ht="26.25">
      <c r="C3" s="152" t="s">
        <v>43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35"/>
      <c r="P3" s="35"/>
      <c r="Q3" s="35"/>
      <c r="R3" s="35"/>
      <c r="S3" s="35"/>
      <c r="T3" s="35"/>
    </row>
    <row r="4" spans="3:20" ht="12.75">
      <c r="C4" s="153" t="s">
        <v>42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/>
      <c r="P4"/>
      <c r="Q4"/>
      <c r="R4"/>
      <c r="S4"/>
      <c r="T4"/>
    </row>
    <row r="5" spans="3:20" ht="18"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36"/>
      <c r="P5" s="36"/>
      <c r="Q5" s="36"/>
      <c r="R5" s="36"/>
      <c r="S5" s="36"/>
      <c r="T5" s="36"/>
    </row>
    <row r="6" spans="3:20" ht="12.75">
      <c r="C6" s="31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3:20" ht="20.25">
      <c r="C7" s="1"/>
      <c r="D7" s="1"/>
      <c r="E7" s="34" t="s">
        <v>31</v>
      </c>
      <c r="G7" s="34"/>
      <c r="H7" s="34"/>
      <c r="I7"/>
      <c r="J7"/>
      <c r="O7"/>
      <c r="P7"/>
      <c r="Q7"/>
      <c r="R7"/>
      <c r="S7"/>
      <c r="T7"/>
    </row>
    <row r="8" spans="3:20" ht="12.75">
      <c r="C8" s="31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3:20" ht="20.25">
      <c r="C9" s="31"/>
      <c r="D9" s="31"/>
      <c r="E9" s="39" t="s">
        <v>26</v>
      </c>
      <c r="F9" s="39"/>
      <c r="G9" s="38"/>
      <c r="H9" s="38"/>
      <c r="I9" s="32"/>
      <c r="J9" s="32"/>
      <c r="K9" s="32"/>
      <c r="M9" s="32"/>
      <c r="N9" s="32"/>
      <c r="O9" s="32"/>
      <c r="P9" s="32"/>
      <c r="Q9" s="32"/>
      <c r="R9" s="32"/>
      <c r="S9" s="32"/>
      <c r="T9" s="32"/>
    </row>
    <row r="10" spans="1:13" s="5" customFormat="1" ht="16.5" customHeight="1" thickBot="1">
      <c r="A10" s="4"/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25.5">
      <c r="A11" s="154" t="s">
        <v>0</v>
      </c>
      <c r="B11" s="37"/>
      <c r="C11" s="13"/>
      <c r="D11" s="162" t="s">
        <v>1</v>
      </c>
      <c r="E11" s="165" t="s">
        <v>2</v>
      </c>
      <c r="F11" s="13" t="s">
        <v>3</v>
      </c>
      <c r="G11" s="13" t="s">
        <v>4</v>
      </c>
      <c r="H11" s="13" t="s">
        <v>5</v>
      </c>
      <c r="I11" s="13" t="s">
        <v>6</v>
      </c>
      <c r="J11" s="13" t="s">
        <v>7</v>
      </c>
      <c r="K11" s="13" t="s">
        <v>8</v>
      </c>
      <c r="L11" s="13" t="s">
        <v>23</v>
      </c>
      <c r="M11" s="14" t="s">
        <v>21</v>
      </c>
    </row>
    <row r="12" spans="1:13" s="6" customFormat="1" ht="12.75">
      <c r="A12" s="155"/>
      <c r="B12" s="37"/>
      <c r="C12" s="15" t="s">
        <v>0</v>
      </c>
      <c r="D12" s="163"/>
      <c r="E12" s="166"/>
      <c r="F12" s="15"/>
      <c r="G12" s="15"/>
      <c r="H12" s="15"/>
      <c r="I12" s="15"/>
      <c r="J12" s="15"/>
      <c r="K12" s="15"/>
      <c r="L12" s="15">
        <v>6</v>
      </c>
      <c r="M12" s="16">
        <v>6</v>
      </c>
    </row>
    <row r="13" spans="1:13" s="6" customFormat="1" ht="13.5" thickBot="1">
      <c r="A13" s="155"/>
      <c r="B13" s="37"/>
      <c r="C13" s="15"/>
      <c r="D13" s="164"/>
      <c r="E13" s="167"/>
      <c r="F13" s="17"/>
      <c r="G13" s="17"/>
      <c r="H13" s="17"/>
      <c r="I13" s="17"/>
      <c r="J13" s="17"/>
      <c r="K13" s="17"/>
      <c r="L13" s="17" t="s">
        <v>22</v>
      </c>
      <c r="M13" s="63" t="s">
        <v>22</v>
      </c>
    </row>
    <row r="14" spans="1:14" ht="15.75" customHeight="1">
      <c r="A14" s="8">
        <v>3</v>
      </c>
      <c r="B14" s="9"/>
      <c r="C14" s="67">
        <v>1</v>
      </c>
      <c r="D14" s="88" t="s">
        <v>47</v>
      </c>
      <c r="E14" s="64" t="s">
        <v>33</v>
      </c>
      <c r="F14" s="40">
        <v>178</v>
      </c>
      <c r="G14" s="64">
        <v>167</v>
      </c>
      <c r="H14" s="40">
        <v>222</v>
      </c>
      <c r="I14" s="64">
        <v>168</v>
      </c>
      <c r="J14" s="40">
        <v>257</v>
      </c>
      <c r="K14" s="40">
        <v>213</v>
      </c>
      <c r="L14" s="71">
        <f aca="true" t="shared" si="0" ref="L14:L25">AVERAGE(F14:K14)</f>
        <v>200.83333333333334</v>
      </c>
      <c r="M14" s="66">
        <f aca="true" t="shared" si="1" ref="M14:M25">SUM(F14:K14)</f>
        <v>1205</v>
      </c>
      <c r="N14" s="3">
        <f aca="true" t="shared" si="2" ref="N14:N25">MAX(F14:K14)-MIN(F14:K14)</f>
        <v>90</v>
      </c>
    </row>
    <row r="15" spans="1:14" ht="15.75" customHeight="1">
      <c r="A15" s="8">
        <v>5</v>
      </c>
      <c r="B15" s="9"/>
      <c r="C15" s="68">
        <v>2</v>
      </c>
      <c r="D15" s="89" t="s">
        <v>62</v>
      </c>
      <c r="E15" s="64" t="s">
        <v>33</v>
      </c>
      <c r="F15" s="41">
        <v>168</v>
      </c>
      <c r="G15" s="43">
        <v>183</v>
      </c>
      <c r="H15" s="41">
        <v>178</v>
      </c>
      <c r="I15" s="43">
        <v>198</v>
      </c>
      <c r="J15" s="41">
        <v>199</v>
      </c>
      <c r="K15" s="41">
        <v>170</v>
      </c>
      <c r="L15" s="70">
        <f t="shared" si="0"/>
        <v>182.66666666666666</v>
      </c>
      <c r="M15" s="47">
        <f t="shared" si="1"/>
        <v>1096</v>
      </c>
      <c r="N15" s="3">
        <f t="shared" si="2"/>
        <v>31</v>
      </c>
    </row>
    <row r="16" spans="1:14" ht="15.75" customHeight="1" thickBot="1">
      <c r="A16" s="8"/>
      <c r="B16" s="9"/>
      <c r="C16" s="68">
        <v>3</v>
      </c>
      <c r="D16" s="89" t="s">
        <v>58</v>
      </c>
      <c r="E16" s="64" t="s">
        <v>33</v>
      </c>
      <c r="F16" s="41">
        <v>198</v>
      </c>
      <c r="G16" s="43">
        <v>177</v>
      </c>
      <c r="H16" s="41">
        <v>150</v>
      </c>
      <c r="I16" s="43">
        <v>157</v>
      </c>
      <c r="J16" s="41">
        <v>223</v>
      </c>
      <c r="K16" s="41">
        <v>182</v>
      </c>
      <c r="L16" s="70">
        <f t="shared" si="0"/>
        <v>181.16666666666666</v>
      </c>
      <c r="M16" s="47">
        <f t="shared" si="1"/>
        <v>1087</v>
      </c>
      <c r="N16" s="3">
        <f t="shared" si="2"/>
        <v>73</v>
      </c>
    </row>
    <row r="17" spans="1:14" ht="15.75" customHeight="1">
      <c r="A17" s="7">
        <v>13</v>
      </c>
      <c r="B17" s="9"/>
      <c r="C17" s="68">
        <v>4</v>
      </c>
      <c r="D17" s="90" t="s">
        <v>54</v>
      </c>
      <c r="E17" s="64" t="s">
        <v>33</v>
      </c>
      <c r="F17" s="41">
        <v>202</v>
      </c>
      <c r="G17" s="43">
        <v>150</v>
      </c>
      <c r="H17" s="41">
        <v>163</v>
      </c>
      <c r="I17" s="43">
        <v>192</v>
      </c>
      <c r="J17" s="41">
        <v>173</v>
      </c>
      <c r="K17" s="41">
        <v>178</v>
      </c>
      <c r="L17" s="70">
        <f t="shared" si="0"/>
        <v>176.33333333333334</v>
      </c>
      <c r="M17" s="47">
        <f t="shared" si="1"/>
        <v>1058</v>
      </c>
      <c r="N17" s="3">
        <f t="shared" si="2"/>
        <v>52</v>
      </c>
    </row>
    <row r="18" spans="1:14" ht="15.75" customHeight="1" thickBot="1">
      <c r="A18" s="8">
        <v>14</v>
      </c>
      <c r="B18" s="9"/>
      <c r="C18" s="68">
        <v>5</v>
      </c>
      <c r="D18" s="89" t="s">
        <v>60</v>
      </c>
      <c r="E18" s="43" t="s">
        <v>33</v>
      </c>
      <c r="F18" s="41">
        <v>175</v>
      </c>
      <c r="G18" s="43">
        <v>159</v>
      </c>
      <c r="H18" s="41">
        <v>176</v>
      </c>
      <c r="I18" s="43">
        <v>163</v>
      </c>
      <c r="J18" s="41">
        <v>164</v>
      </c>
      <c r="K18" s="41">
        <v>193</v>
      </c>
      <c r="L18" s="70">
        <f t="shared" si="0"/>
        <v>171.66666666666666</v>
      </c>
      <c r="M18" s="47">
        <f t="shared" si="1"/>
        <v>1030</v>
      </c>
      <c r="N18" s="3">
        <f t="shared" si="2"/>
        <v>34</v>
      </c>
    </row>
    <row r="19" spans="1:14" ht="15.75" customHeight="1">
      <c r="A19" s="7">
        <v>16</v>
      </c>
      <c r="B19" s="9"/>
      <c r="C19" s="68">
        <v>6</v>
      </c>
      <c r="D19" s="89" t="s">
        <v>63</v>
      </c>
      <c r="E19" s="43" t="s">
        <v>33</v>
      </c>
      <c r="F19" s="41">
        <v>160</v>
      </c>
      <c r="G19" s="43">
        <v>160</v>
      </c>
      <c r="H19" s="41">
        <v>169</v>
      </c>
      <c r="I19" s="43">
        <v>174</v>
      </c>
      <c r="J19" s="41">
        <v>169</v>
      </c>
      <c r="K19" s="41">
        <v>170</v>
      </c>
      <c r="L19" s="70">
        <f t="shared" si="0"/>
        <v>167</v>
      </c>
      <c r="M19" s="47">
        <f t="shared" si="1"/>
        <v>1002</v>
      </c>
      <c r="N19" s="3">
        <f t="shared" si="2"/>
        <v>14</v>
      </c>
    </row>
    <row r="20" spans="1:14" ht="15.75" customHeight="1" thickBot="1">
      <c r="A20" s="8">
        <v>18</v>
      </c>
      <c r="B20" s="9"/>
      <c r="C20" s="68">
        <v>7</v>
      </c>
      <c r="D20" s="89" t="s">
        <v>57</v>
      </c>
      <c r="E20" s="43" t="s">
        <v>33</v>
      </c>
      <c r="F20" s="41">
        <v>169</v>
      </c>
      <c r="G20" s="43">
        <v>181</v>
      </c>
      <c r="H20" s="41">
        <v>156</v>
      </c>
      <c r="I20" s="43">
        <v>176</v>
      </c>
      <c r="J20" s="41">
        <v>158</v>
      </c>
      <c r="K20" s="41">
        <v>148</v>
      </c>
      <c r="L20" s="70">
        <f t="shared" si="0"/>
        <v>164.66666666666666</v>
      </c>
      <c r="M20" s="47">
        <f t="shared" si="1"/>
        <v>988</v>
      </c>
      <c r="N20" s="3">
        <f t="shared" si="2"/>
        <v>33</v>
      </c>
    </row>
    <row r="21" spans="1:14" ht="15.75" customHeight="1">
      <c r="A21" s="7">
        <v>24</v>
      </c>
      <c r="B21" s="9"/>
      <c r="C21" s="68">
        <v>8</v>
      </c>
      <c r="D21" s="90" t="s">
        <v>65</v>
      </c>
      <c r="E21" s="43" t="s">
        <v>33</v>
      </c>
      <c r="F21" s="41">
        <v>175</v>
      </c>
      <c r="G21" s="43">
        <v>181</v>
      </c>
      <c r="H21" s="41">
        <v>148</v>
      </c>
      <c r="I21" s="43">
        <v>147</v>
      </c>
      <c r="J21" s="41">
        <v>151</v>
      </c>
      <c r="K21" s="41">
        <v>180</v>
      </c>
      <c r="L21" s="70">
        <f t="shared" si="0"/>
        <v>163.66666666666666</v>
      </c>
      <c r="M21" s="47">
        <f t="shared" si="1"/>
        <v>982</v>
      </c>
      <c r="N21" s="3">
        <f t="shared" si="2"/>
        <v>34</v>
      </c>
    </row>
    <row r="22" spans="1:14" ht="15.75" customHeight="1">
      <c r="A22" s="9"/>
      <c r="B22" s="9"/>
      <c r="C22" s="68">
        <v>9</v>
      </c>
      <c r="D22" s="90" t="s">
        <v>49</v>
      </c>
      <c r="E22" s="43" t="s">
        <v>33</v>
      </c>
      <c r="F22" s="41">
        <v>168</v>
      </c>
      <c r="G22" s="43">
        <v>172</v>
      </c>
      <c r="H22" s="41">
        <v>169</v>
      </c>
      <c r="I22" s="43">
        <v>139</v>
      </c>
      <c r="J22" s="41">
        <v>162</v>
      </c>
      <c r="K22" s="41">
        <v>171</v>
      </c>
      <c r="L22" s="70">
        <f t="shared" si="0"/>
        <v>163.5</v>
      </c>
      <c r="M22" s="47">
        <f t="shared" si="1"/>
        <v>981</v>
      </c>
      <c r="N22" s="3">
        <f t="shared" si="2"/>
        <v>33</v>
      </c>
    </row>
    <row r="23" spans="3:14" ht="15.75" customHeight="1">
      <c r="C23" s="68">
        <v>10</v>
      </c>
      <c r="D23" s="90" t="s">
        <v>66</v>
      </c>
      <c r="E23" s="43" t="s">
        <v>33</v>
      </c>
      <c r="F23" s="41">
        <v>143</v>
      </c>
      <c r="G23" s="43">
        <v>156</v>
      </c>
      <c r="H23" s="41">
        <v>124</v>
      </c>
      <c r="I23" s="43">
        <v>185</v>
      </c>
      <c r="J23" s="41">
        <v>172</v>
      </c>
      <c r="K23" s="41">
        <v>123</v>
      </c>
      <c r="L23" s="70">
        <f t="shared" si="0"/>
        <v>150.5</v>
      </c>
      <c r="M23" s="47">
        <f t="shared" si="1"/>
        <v>903</v>
      </c>
      <c r="N23" s="3">
        <f t="shared" si="2"/>
        <v>62</v>
      </c>
    </row>
    <row r="24" spans="3:14" ht="15.75" customHeight="1">
      <c r="C24" s="68">
        <v>11</v>
      </c>
      <c r="D24" s="89" t="s">
        <v>59</v>
      </c>
      <c r="E24" s="43" t="s">
        <v>33</v>
      </c>
      <c r="F24" s="41">
        <v>195</v>
      </c>
      <c r="G24" s="43">
        <v>143</v>
      </c>
      <c r="H24" s="41">
        <v>160</v>
      </c>
      <c r="I24" s="43">
        <v>145</v>
      </c>
      <c r="J24" s="41">
        <v>122</v>
      </c>
      <c r="K24" s="41">
        <v>135</v>
      </c>
      <c r="L24" s="70">
        <f t="shared" si="0"/>
        <v>150</v>
      </c>
      <c r="M24" s="47">
        <f t="shared" si="1"/>
        <v>900</v>
      </c>
      <c r="N24" s="3">
        <f t="shared" si="2"/>
        <v>73</v>
      </c>
    </row>
    <row r="25" spans="3:14" ht="15.75" customHeight="1">
      <c r="C25" s="68">
        <v>12</v>
      </c>
      <c r="D25" s="90" t="s">
        <v>64</v>
      </c>
      <c r="E25" s="43" t="s">
        <v>33</v>
      </c>
      <c r="F25" s="41">
        <v>153</v>
      </c>
      <c r="G25" s="43">
        <v>99</v>
      </c>
      <c r="H25" s="41">
        <v>143</v>
      </c>
      <c r="I25" s="43">
        <v>129</v>
      </c>
      <c r="J25" s="41">
        <v>151</v>
      </c>
      <c r="K25" s="41">
        <v>134</v>
      </c>
      <c r="L25" s="70">
        <f t="shared" si="0"/>
        <v>134.83333333333334</v>
      </c>
      <c r="M25" s="47">
        <f t="shared" si="1"/>
        <v>809</v>
      </c>
      <c r="N25" s="3">
        <f t="shared" si="2"/>
        <v>54</v>
      </c>
    </row>
  </sheetData>
  <mergeCells count="5">
    <mergeCell ref="C3:N3"/>
    <mergeCell ref="C4:N5"/>
    <mergeCell ref="A11:A13"/>
    <mergeCell ref="D11:D13"/>
    <mergeCell ref="E11:E13"/>
  </mergeCells>
  <printOptions/>
  <pageMargins left="0.11811023622047245" right="0.1968503937007874" top="0.15748031496062992" bottom="0" header="0.1968503937007874" footer="0"/>
  <pageSetup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="75" zoomScaleNormal="75" zoomScaleSheetLayoutView="75" workbookViewId="0" topLeftCell="B7">
      <selection activeCell="O16" sqref="O16"/>
    </sheetView>
  </sheetViews>
  <sheetFormatPr defaultColWidth="9.00390625" defaultRowHeight="12.75" outlineLevelCol="1"/>
  <cols>
    <col min="1" max="1" width="6.25390625" style="2" hidden="1" customWidth="1"/>
    <col min="2" max="2" width="18.00390625" style="2" customWidth="1"/>
    <col min="3" max="3" width="7.25390625" style="2" customWidth="1"/>
    <col min="4" max="4" width="31.125" style="3" customWidth="1"/>
    <col min="5" max="5" width="22.125" style="3" customWidth="1"/>
    <col min="6" max="6" width="7.25390625" style="3" customWidth="1" outlineLevel="1"/>
    <col min="7" max="7" width="7.375" style="3" customWidth="1" outlineLevel="1"/>
    <col min="8" max="8" width="7.25390625" style="3" customWidth="1" outlineLevel="1"/>
    <col min="9" max="9" width="7.375" style="3" customWidth="1" outlineLevel="1"/>
    <col min="10" max="10" width="7.25390625" style="3" customWidth="1" outlineLevel="1"/>
    <col min="11" max="11" width="7.125" style="3" customWidth="1" outlineLevel="1"/>
    <col min="12" max="12" width="9.125" style="3" customWidth="1"/>
    <col min="13" max="13" width="7.75390625" style="3" customWidth="1"/>
    <col min="14" max="16384" width="9.125" style="3" customWidth="1"/>
  </cols>
  <sheetData>
    <row r="1" spans="3:20" ht="30">
      <c r="C1" s="1"/>
      <c r="D1" s="1"/>
      <c r="E1" s="33" t="s">
        <v>41</v>
      </c>
      <c r="F1" s="33"/>
      <c r="G1" s="33"/>
      <c r="H1" s="33"/>
      <c r="I1"/>
      <c r="J1"/>
      <c r="K1"/>
      <c r="L1"/>
      <c r="O1"/>
      <c r="P1"/>
      <c r="Q1"/>
      <c r="R1"/>
      <c r="S1"/>
      <c r="T1"/>
    </row>
    <row r="2" spans="3:20" ht="26.25">
      <c r="C2" s="152" t="s">
        <v>43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35"/>
      <c r="P2" s="35"/>
      <c r="Q2" s="35"/>
      <c r="R2" s="35"/>
      <c r="S2" s="35"/>
      <c r="T2" s="35"/>
    </row>
    <row r="3" spans="3:20" ht="12.75">
      <c r="C3" s="153" t="s">
        <v>42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/>
      <c r="P3"/>
      <c r="Q3"/>
      <c r="R3"/>
      <c r="S3"/>
      <c r="T3"/>
    </row>
    <row r="4" spans="3:20" ht="18"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36"/>
      <c r="P4" s="36"/>
      <c r="Q4" s="36"/>
      <c r="R4" s="36"/>
      <c r="S4" s="36"/>
      <c r="T4" s="36"/>
    </row>
    <row r="5" spans="3:20" ht="12.75">
      <c r="C5" s="31"/>
      <c r="D5" s="31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3:20" ht="21" thickBot="1">
      <c r="C6" s="31"/>
      <c r="D6" s="31"/>
      <c r="E6" s="39" t="s">
        <v>26</v>
      </c>
      <c r="F6" s="39"/>
      <c r="G6" s="38"/>
      <c r="H6" s="38"/>
      <c r="I6" s="32"/>
      <c r="J6" s="32"/>
      <c r="K6" s="32"/>
      <c r="M6" s="32"/>
      <c r="N6" s="32"/>
      <c r="O6" s="32"/>
      <c r="P6" s="32"/>
      <c r="Q6" s="32"/>
      <c r="R6" s="32"/>
      <c r="S6" s="32"/>
      <c r="T6" s="32"/>
    </row>
    <row r="7" spans="1:13" s="6" customFormat="1" ht="25.5">
      <c r="A7" s="154" t="s">
        <v>0</v>
      </c>
      <c r="B7" s="37"/>
      <c r="C7" s="55"/>
      <c r="D7" s="156" t="s">
        <v>1</v>
      </c>
      <c r="E7" s="159" t="s">
        <v>2</v>
      </c>
      <c r="F7" s="55" t="s">
        <v>3</v>
      </c>
      <c r="G7" s="55" t="s">
        <v>4</v>
      </c>
      <c r="H7" s="55" t="s">
        <v>5</v>
      </c>
      <c r="I7" s="55" t="s">
        <v>6</v>
      </c>
      <c r="J7" s="55" t="s">
        <v>7</v>
      </c>
      <c r="K7" s="55" t="s">
        <v>8</v>
      </c>
      <c r="L7" s="55" t="s">
        <v>23</v>
      </c>
      <c r="M7" s="56" t="s">
        <v>21</v>
      </c>
    </row>
    <row r="8" spans="1:13" s="6" customFormat="1" ht="12.75">
      <c r="A8" s="155"/>
      <c r="B8" s="37"/>
      <c r="C8" s="57" t="s">
        <v>0</v>
      </c>
      <c r="D8" s="157"/>
      <c r="E8" s="160"/>
      <c r="F8" s="57"/>
      <c r="G8" s="57"/>
      <c r="H8" s="57"/>
      <c r="I8" s="57"/>
      <c r="J8" s="57"/>
      <c r="K8" s="57"/>
      <c r="L8" s="57">
        <v>6</v>
      </c>
      <c r="M8" s="52">
        <v>6</v>
      </c>
    </row>
    <row r="9" spans="1:13" s="6" customFormat="1" ht="13.5" thickBot="1">
      <c r="A9" s="155"/>
      <c r="B9" s="37"/>
      <c r="C9" s="53"/>
      <c r="D9" s="158"/>
      <c r="E9" s="161"/>
      <c r="F9" s="57"/>
      <c r="G9" s="57"/>
      <c r="H9" s="57"/>
      <c r="I9" s="57"/>
      <c r="J9" s="57"/>
      <c r="K9" s="57"/>
      <c r="L9" s="53" t="s">
        <v>22</v>
      </c>
      <c r="M9" s="54" t="s">
        <v>22</v>
      </c>
    </row>
    <row r="10" spans="1:14" ht="15.75" customHeight="1" thickBot="1">
      <c r="A10" s="8">
        <v>3</v>
      </c>
      <c r="B10" s="9"/>
      <c r="C10" s="58">
        <v>1</v>
      </c>
      <c r="D10" s="85" t="s">
        <v>75</v>
      </c>
      <c r="E10" s="44" t="s">
        <v>33</v>
      </c>
      <c r="F10" s="40">
        <v>210</v>
      </c>
      <c r="G10" s="46">
        <v>215</v>
      </c>
      <c r="H10" s="40">
        <v>219</v>
      </c>
      <c r="I10" s="46">
        <v>195</v>
      </c>
      <c r="J10" s="40">
        <v>234</v>
      </c>
      <c r="K10" s="40">
        <v>202</v>
      </c>
      <c r="L10" s="59">
        <f aca="true" t="shared" si="0" ref="L10:L15">AVERAGE(F10:K10)</f>
        <v>212.5</v>
      </c>
      <c r="M10" s="60">
        <f aca="true" t="shared" si="1" ref="M10:M15">SUM(F10:K10)</f>
        <v>1275</v>
      </c>
      <c r="N10" s="3">
        <f aca="true" t="shared" si="2" ref="N10:N15">MAX(F10:K10)-MIN(F10:K10)</f>
        <v>39</v>
      </c>
    </row>
    <row r="11" spans="1:14" ht="15.75" customHeight="1">
      <c r="A11" s="7">
        <v>4</v>
      </c>
      <c r="B11" s="9"/>
      <c r="C11" s="58">
        <v>2</v>
      </c>
      <c r="D11" s="41" t="s">
        <v>47</v>
      </c>
      <c r="E11" s="44" t="s">
        <v>33</v>
      </c>
      <c r="F11" s="41">
        <v>186</v>
      </c>
      <c r="G11" s="43">
        <v>175</v>
      </c>
      <c r="H11" s="41">
        <v>230</v>
      </c>
      <c r="I11" s="43">
        <v>176</v>
      </c>
      <c r="J11" s="41">
        <v>265</v>
      </c>
      <c r="K11" s="41">
        <v>221</v>
      </c>
      <c r="L11" s="59">
        <f t="shared" si="0"/>
        <v>208.83333333333334</v>
      </c>
      <c r="M11" s="61">
        <f t="shared" si="1"/>
        <v>1253</v>
      </c>
      <c r="N11" s="3">
        <f t="shared" si="2"/>
        <v>90</v>
      </c>
    </row>
    <row r="12" spans="1:14" ht="15.75" customHeight="1">
      <c r="A12" s="8">
        <v>5</v>
      </c>
      <c r="B12" s="9"/>
      <c r="C12" s="62">
        <v>3</v>
      </c>
      <c r="D12" s="42" t="s">
        <v>67</v>
      </c>
      <c r="E12" s="44" t="s">
        <v>33</v>
      </c>
      <c r="F12" s="41">
        <v>202</v>
      </c>
      <c r="G12" s="43">
        <v>237</v>
      </c>
      <c r="H12" s="41">
        <v>193</v>
      </c>
      <c r="I12" s="43">
        <v>220</v>
      </c>
      <c r="J12" s="41">
        <v>204</v>
      </c>
      <c r="K12" s="41">
        <v>190</v>
      </c>
      <c r="L12" s="59">
        <f t="shared" si="0"/>
        <v>207.66666666666666</v>
      </c>
      <c r="M12" s="61">
        <f t="shared" si="1"/>
        <v>1246</v>
      </c>
      <c r="N12" s="3">
        <f t="shared" si="2"/>
        <v>47</v>
      </c>
    </row>
    <row r="13" spans="1:14" ht="15.75" customHeight="1">
      <c r="A13" s="8"/>
      <c r="B13" s="9"/>
      <c r="C13" s="58">
        <v>4</v>
      </c>
      <c r="D13" s="42" t="s">
        <v>51</v>
      </c>
      <c r="E13" s="44" t="s">
        <v>33</v>
      </c>
      <c r="F13" s="41">
        <v>203</v>
      </c>
      <c r="G13" s="43">
        <v>248</v>
      </c>
      <c r="H13" s="41">
        <v>191</v>
      </c>
      <c r="I13" s="43">
        <v>225</v>
      </c>
      <c r="J13" s="41">
        <v>191</v>
      </c>
      <c r="K13" s="41">
        <v>180</v>
      </c>
      <c r="L13" s="59">
        <f t="shared" si="0"/>
        <v>206.33333333333334</v>
      </c>
      <c r="M13" s="61">
        <f t="shared" si="1"/>
        <v>1238</v>
      </c>
      <c r="N13" s="3">
        <f t="shared" si="2"/>
        <v>68</v>
      </c>
    </row>
    <row r="14" spans="1:14" ht="15.75" customHeight="1">
      <c r="A14" s="8">
        <v>9</v>
      </c>
      <c r="B14" s="9"/>
      <c r="C14" s="58">
        <v>5</v>
      </c>
      <c r="D14" s="41" t="s">
        <v>35</v>
      </c>
      <c r="E14" s="44" t="s">
        <v>33</v>
      </c>
      <c r="F14" s="41">
        <v>202</v>
      </c>
      <c r="G14" s="43">
        <v>194</v>
      </c>
      <c r="H14" s="41">
        <v>234</v>
      </c>
      <c r="I14" s="43">
        <v>192</v>
      </c>
      <c r="J14" s="41">
        <v>233</v>
      </c>
      <c r="K14" s="41">
        <v>173</v>
      </c>
      <c r="L14" s="59">
        <f t="shared" si="0"/>
        <v>204.66666666666666</v>
      </c>
      <c r="M14" s="61">
        <f t="shared" si="1"/>
        <v>1228</v>
      </c>
      <c r="N14" s="3">
        <f t="shared" si="2"/>
        <v>61</v>
      </c>
    </row>
    <row r="15" spans="1:14" ht="15.75" customHeight="1">
      <c r="A15" s="8">
        <v>14</v>
      </c>
      <c r="B15" s="9"/>
      <c r="C15" s="62">
        <v>6</v>
      </c>
      <c r="D15" s="41" t="s">
        <v>56</v>
      </c>
      <c r="E15" s="44" t="s">
        <v>33</v>
      </c>
      <c r="F15" s="41">
        <v>246</v>
      </c>
      <c r="G15" s="43">
        <v>179</v>
      </c>
      <c r="H15" s="41">
        <v>189</v>
      </c>
      <c r="I15" s="43">
        <v>237</v>
      </c>
      <c r="J15" s="41">
        <v>179</v>
      </c>
      <c r="K15" s="41">
        <v>197</v>
      </c>
      <c r="L15" s="59">
        <f t="shared" si="0"/>
        <v>204.5</v>
      </c>
      <c r="M15" s="61">
        <f t="shared" si="1"/>
        <v>1227</v>
      </c>
      <c r="N15" s="3">
        <f t="shared" si="2"/>
        <v>67</v>
      </c>
    </row>
    <row r="16" spans="1:13" ht="11.25" customHeight="1" thickBot="1">
      <c r="A16" s="92"/>
      <c r="B16" s="9"/>
      <c r="C16" s="168" t="s">
        <v>93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70"/>
    </row>
    <row r="17" spans="1:14" ht="15.75" customHeight="1">
      <c r="A17" s="7">
        <v>16</v>
      </c>
      <c r="B17" s="150">
        <v>196</v>
      </c>
      <c r="C17" s="58">
        <v>7</v>
      </c>
      <c r="D17" s="41" t="s">
        <v>32</v>
      </c>
      <c r="E17" s="44" t="s">
        <v>33</v>
      </c>
      <c r="F17" s="41">
        <v>246</v>
      </c>
      <c r="G17" s="43">
        <v>179</v>
      </c>
      <c r="H17" s="41">
        <v>189</v>
      </c>
      <c r="I17" s="43">
        <v>237</v>
      </c>
      <c r="J17" s="41">
        <v>179</v>
      </c>
      <c r="K17" s="41">
        <v>197</v>
      </c>
      <c r="L17" s="59">
        <f>AVERAGE(F17:K17)</f>
        <v>204.5</v>
      </c>
      <c r="M17" s="61">
        <f>SUM(F17:K17)</f>
        <v>1227</v>
      </c>
      <c r="N17" s="3">
        <f>MAX(F17:K17)-MIN(F17:K17)</f>
        <v>67</v>
      </c>
    </row>
    <row r="18" spans="1:14" ht="15.75" customHeight="1" thickBot="1">
      <c r="A18" s="8">
        <v>18</v>
      </c>
      <c r="B18" s="150">
        <v>194</v>
      </c>
      <c r="C18" s="58">
        <v>8</v>
      </c>
      <c r="D18" s="41" t="s">
        <v>63</v>
      </c>
      <c r="E18" s="44" t="s">
        <v>33</v>
      </c>
      <c r="F18" s="41">
        <v>246</v>
      </c>
      <c r="G18" s="43">
        <v>179</v>
      </c>
      <c r="H18" s="41">
        <v>189</v>
      </c>
      <c r="I18" s="43">
        <v>237</v>
      </c>
      <c r="J18" s="41">
        <v>179</v>
      </c>
      <c r="K18" s="41">
        <v>197</v>
      </c>
      <c r="L18" s="59">
        <f>AVERAGE(F18:K18)</f>
        <v>204.5</v>
      </c>
      <c r="M18" s="61">
        <f>SUM(F18:K18)</f>
        <v>1227</v>
      </c>
      <c r="N18" s="3">
        <f>MAX(F18:K18)-MIN(F18:K18)</f>
        <v>67</v>
      </c>
    </row>
    <row r="19" spans="1:14" ht="15.75" customHeight="1">
      <c r="A19" s="7">
        <v>24</v>
      </c>
      <c r="B19" s="150">
        <v>194</v>
      </c>
      <c r="C19" s="62">
        <v>9</v>
      </c>
      <c r="D19" s="41" t="s">
        <v>55</v>
      </c>
      <c r="E19" s="44" t="s">
        <v>33</v>
      </c>
      <c r="F19" s="41">
        <v>246</v>
      </c>
      <c r="G19" s="43">
        <v>179</v>
      </c>
      <c r="H19" s="41">
        <v>189</v>
      </c>
      <c r="I19" s="43">
        <v>237</v>
      </c>
      <c r="J19" s="41">
        <v>179</v>
      </c>
      <c r="K19" s="41">
        <v>197</v>
      </c>
      <c r="L19" s="59">
        <f>AVERAGE(F19:K19)</f>
        <v>204.5</v>
      </c>
      <c r="M19" s="61">
        <f>SUM(F19:K19)</f>
        <v>1227</v>
      </c>
      <c r="N19" s="3">
        <f>MAX(F19:K19)-MIN(F19:K19)</f>
        <v>67</v>
      </c>
    </row>
    <row r="20" spans="1:13" ht="11.25" customHeight="1">
      <c r="A20" s="69"/>
      <c r="B20" s="9"/>
      <c r="C20" s="168" t="s">
        <v>94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70"/>
    </row>
    <row r="21" spans="1:14" ht="15.75" customHeight="1">
      <c r="A21" s="9"/>
      <c r="B21" s="150">
        <v>221</v>
      </c>
      <c r="C21" s="58">
        <v>10</v>
      </c>
      <c r="D21" s="42" t="s">
        <v>69</v>
      </c>
      <c r="E21" s="44" t="s">
        <v>33</v>
      </c>
      <c r="F21" s="41">
        <v>246</v>
      </c>
      <c r="G21" s="43">
        <v>179</v>
      </c>
      <c r="H21" s="41">
        <v>189</v>
      </c>
      <c r="I21" s="43">
        <v>237</v>
      </c>
      <c r="J21" s="41">
        <v>179</v>
      </c>
      <c r="K21" s="41">
        <v>197</v>
      </c>
      <c r="L21" s="59">
        <f>AVERAGE(F21:K21)</f>
        <v>204.5</v>
      </c>
      <c r="M21" s="61">
        <f>SUM(F21:K21)</f>
        <v>1227</v>
      </c>
      <c r="N21" s="3">
        <f>MAX(F21:K21)-MIN(F21:K21)</f>
        <v>67</v>
      </c>
    </row>
    <row r="22" spans="1:14" ht="15.75" customHeight="1">
      <c r="A22" s="9"/>
      <c r="B22" s="150">
        <v>204</v>
      </c>
      <c r="C22" s="58">
        <v>11</v>
      </c>
      <c r="D22" s="42" t="s">
        <v>54</v>
      </c>
      <c r="E22" s="44" t="s">
        <v>33</v>
      </c>
      <c r="F22" s="41">
        <v>246</v>
      </c>
      <c r="G22" s="43">
        <v>179</v>
      </c>
      <c r="H22" s="41">
        <v>189</v>
      </c>
      <c r="I22" s="43">
        <v>237</v>
      </c>
      <c r="J22" s="41">
        <v>179</v>
      </c>
      <c r="K22" s="41">
        <v>197</v>
      </c>
      <c r="L22" s="59">
        <f>AVERAGE(F22:K22)</f>
        <v>204.5</v>
      </c>
      <c r="M22" s="61">
        <f>SUM(F22:K22)</f>
        <v>1227</v>
      </c>
      <c r="N22" s="3">
        <f>MAX(F22:K22)-MIN(F22:K22)</f>
        <v>67</v>
      </c>
    </row>
    <row r="23" spans="1:14" ht="15.75" customHeight="1">
      <c r="A23" s="9"/>
      <c r="B23" s="150">
        <v>203</v>
      </c>
      <c r="C23" s="62">
        <v>12</v>
      </c>
      <c r="D23" s="42" t="s">
        <v>53</v>
      </c>
      <c r="E23" s="44" t="s">
        <v>33</v>
      </c>
      <c r="F23" s="41">
        <v>246</v>
      </c>
      <c r="G23" s="43">
        <v>179</v>
      </c>
      <c r="H23" s="41">
        <v>189</v>
      </c>
      <c r="I23" s="43">
        <v>237</v>
      </c>
      <c r="J23" s="41">
        <v>179</v>
      </c>
      <c r="K23" s="41">
        <v>197</v>
      </c>
      <c r="L23" s="59">
        <f>AVERAGE(F23:K23)</f>
        <v>204.5</v>
      </c>
      <c r="M23" s="61">
        <f>SUM(F23:K23)</f>
        <v>1227</v>
      </c>
      <c r="N23" s="3">
        <f>MAX(F23:K23)-MIN(F23:K23)</f>
        <v>67</v>
      </c>
    </row>
    <row r="24" spans="1:13" ht="7.5" customHeight="1">
      <c r="A24" s="9"/>
      <c r="B24" s="9"/>
      <c r="C24" s="93"/>
      <c r="D24" s="87"/>
      <c r="E24" s="94"/>
      <c r="F24" s="91"/>
      <c r="G24" s="95"/>
      <c r="H24" s="91"/>
      <c r="I24" s="95"/>
      <c r="J24" s="91"/>
      <c r="K24" s="91"/>
      <c r="L24" s="96"/>
      <c r="M24" s="97"/>
    </row>
    <row r="25" spans="1:14" ht="15.75" customHeight="1">
      <c r="A25" s="9"/>
      <c r="B25" s="9"/>
      <c r="C25" s="58">
        <v>13</v>
      </c>
      <c r="D25" s="42" t="s">
        <v>34</v>
      </c>
      <c r="E25" s="44" t="s">
        <v>33</v>
      </c>
      <c r="F25" s="41">
        <v>208</v>
      </c>
      <c r="G25" s="43">
        <v>204</v>
      </c>
      <c r="H25" s="41">
        <v>189</v>
      </c>
      <c r="I25" s="43">
        <v>179</v>
      </c>
      <c r="J25" s="41">
        <v>229</v>
      </c>
      <c r="K25" s="41">
        <v>211</v>
      </c>
      <c r="L25" s="59">
        <f aca="true" t="shared" si="3" ref="L25:L42">AVERAGE(F25:K25)</f>
        <v>203.33333333333334</v>
      </c>
      <c r="M25" s="61">
        <f aca="true" t="shared" si="4" ref="M25:M42">SUM(F25:K25)</f>
        <v>1220</v>
      </c>
      <c r="N25" s="3">
        <f aca="true" t="shared" si="5" ref="N25:N42">MAX(F25:K25)-MIN(F25:K25)</f>
        <v>50</v>
      </c>
    </row>
    <row r="26" spans="1:14" ht="15.75" customHeight="1">
      <c r="A26" s="9"/>
      <c r="B26" s="9"/>
      <c r="C26" s="58">
        <v>14</v>
      </c>
      <c r="D26" s="41" t="s">
        <v>36</v>
      </c>
      <c r="E26" s="44" t="s">
        <v>33</v>
      </c>
      <c r="F26" s="41">
        <v>181</v>
      </c>
      <c r="G26" s="43">
        <v>192</v>
      </c>
      <c r="H26" s="41">
        <v>200</v>
      </c>
      <c r="I26" s="43">
        <v>214</v>
      </c>
      <c r="J26" s="41">
        <v>185</v>
      </c>
      <c r="K26" s="41">
        <v>205</v>
      </c>
      <c r="L26" s="59">
        <f t="shared" si="3"/>
        <v>196.16666666666666</v>
      </c>
      <c r="M26" s="61">
        <f t="shared" si="4"/>
        <v>1177</v>
      </c>
      <c r="N26" s="3">
        <f t="shared" si="5"/>
        <v>33</v>
      </c>
    </row>
    <row r="27" spans="1:14" ht="15.75" customHeight="1">
      <c r="A27" s="9"/>
      <c r="B27" s="9"/>
      <c r="C27" s="62">
        <v>15</v>
      </c>
      <c r="D27" s="42" t="s">
        <v>62</v>
      </c>
      <c r="E27" s="44" t="s">
        <v>33</v>
      </c>
      <c r="F27" s="41">
        <v>176</v>
      </c>
      <c r="G27" s="43">
        <v>191</v>
      </c>
      <c r="H27" s="41">
        <v>186</v>
      </c>
      <c r="I27" s="43">
        <v>206</v>
      </c>
      <c r="J27" s="41">
        <v>207</v>
      </c>
      <c r="K27" s="41">
        <v>178</v>
      </c>
      <c r="L27" s="59">
        <f t="shared" si="3"/>
        <v>190.66666666666666</v>
      </c>
      <c r="M27" s="61">
        <f t="shared" si="4"/>
        <v>1144</v>
      </c>
      <c r="N27" s="3">
        <f t="shared" si="5"/>
        <v>31</v>
      </c>
    </row>
    <row r="28" spans="1:14" ht="15.75" customHeight="1">
      <c r="A28" s="9"/>
      <c r="B28" s="9"/>
      <c r="C28" s="58">
        <v>16</v>
      </c>
      <c r="D28" s="42" t="s">
        <v>58</v>
      </c>
      <c r="E28" s="44" t="s">
        <v>33</v>
      </c>
      <c r="F28" s="41">
        <v>203</v>
      </c>
      <c r="G28" s="43">
        <v>185</v>
      </c>
      <c r="H28" s="41">
        <v>158</v>
      </c>
      <c r="I28" s="43">
        <v>165</v>
      </c>
      <c r="J28" s="41">
        <v>231</v>
      </c>
      <c r="K28" s="41">
        <v>190</v>
      </c>
      <c r="L28" s="86">
        <f t="shared" si="3"/>
        <v>188.66666666666666</v>
      </c>
      <c r="M28" s="61">
        <f t="shared" si="4"/>
        <v>1132</v>
      </c>
      <c r="N28" s="3">
        <f t="shared" si="5"/>
        <v>73</v>
      </c>
    </row>
    <row r="29" spans="3:14" ht="15.75" customHeight="1">
      <c r="C29" s="58">
        <v>17</v>
      </c>
      <c r="D29" s="41" t="s">
        <v>37</v>
      </c>
      <c r="E29" s="44" t="s">
        <v>33</v>
      </c>
      <c r="F29" s="41">
        <v>163</v>
      </c>
      <c r="G29" s="43">
        <v>179</v>
      </c>
      <c r="H29" s="41">
        <v>194</v>
      </c>
      <c r="I29" s="43">
        <v>163</v>
      </c>
      <c r="J29" s="41">
        <v>190</v>
      </c>
      <c r="K29" s="41">
        <v>165</v>
      </c>
      <c r="L29" s="59">
        <f t="shared" si="3"/>
        <v>175.66666666666666</v>
      </c>
      <c r="M29" s="61">
        <f t="shared" si="4"/>
        <v>1054</v>
      </c>
      <c r="N29" s="3">
        <f t="shared" si="5"/>
        <v>31</v>
      </c>
    </row>
    <row r="30" spans="3:14" ht="15.75" customHeight="1">
      <c r="C30" s="62">
        <v>18</v>
      </c>
      <c r="D30" s="41" t="s">
        <v>52</v>
      </c>
      <c r="E30" s="44" t="s">
        <v>33</v>
      </c>
      <c r="F30" s="41">
        <v>156</v>
      </c>
      <c r="G30" s="43">
        <v>206</v>
      </c>
      <c r="H30" s="41">
        <v>178</v>
      </c>
      <c r="I30" s="43">
        <v>189</v>
      </c>
      <c r="J30" s="41">
        <v>156</v>
      </c>
      <c r="K30" s="41">
        <v>168</v>
      </c>
      <c r="L30" s="86">
        <f t="shared" si="3"/>
        <v>175.5</v>
      </c>
      <c r="M30" s="61">
        <f t="shared" si="4"/>
        <v>1053</v>
      </c>
      <c r="N30" s="3">
        <f t="shared" si="5"/>
        <v>50</v>
      </c>
    </row>
    <row r="31" spans="3:14" ht="15.75" customHeight="1">
      <c r="C31" s="58">
        <v>19</v>
      </c>
      <c r="D31" s="42" t="s">
        <v>61</v>
      </c>
      <c r="E31" s="44" t="s">
        <v>33</v>
      </c>
      <c r="F31" s="41">
        <v>195</v>
      </c>
      <c r="G31" s="43">
        <v>134</v>
      </c>
      <c r="H31" s="41">
        <v>198</v>
      </c>
      <c r="I31" s="43">
        <v>194</v>
      </c>
      <c r="J31" s="41">
        <v>186</v>
      </c>
      <c r="K31" s="41">
        <v>145</v>
      </c>
      <c r="L31" s="59">
        <f t="shared" si="3"/>
        <v>175.33333333333334</v>
      </c>
      <c r="M31" s="61">
        <f t="shared" si="4"/>
        <v>1052</v>
      </c>
      <c r="N31" s="3">
        <f t="shared" si="5"/>
        <v>64</v>
      </c>
    </row>
    <row r="32" spans="3:14" ht="15.75" customHeight="1">
      <c r="C32" s="58">
        <v>20</v>
      </c>
      <c r="D32" s="41" t="s">
        <v>38</v>
      </c>
      <c r="E32" s="44" t="s">
        <v>33</v>
      </c>
      <c r="F32" s="41">
        <v>165</v>
      </c>
      <c r="G32" s="43">
        <v>191</v>
      </c>
      <c r="H32" s="41">
        <v>183</v>
      </c>
      <c r="I32" s="43">
        <v>170</v>
      </c>
      <c r="J32" s="41">
        <v>179</v>
      </c>
      <c r="K32" s="41">
        <v>155</v>
      </c>
      <c r="L32" s="86">
        <f t="shared" si="3"/>
        <v>173.83333333333334</v>
      </c>
      <c r="M32" s="61">
        <f t="shared" si="4"/>
        <v>1043</v>
      </c>
      <c r="N32" s="3">
        <f t="shared" si="5"/>
        <v>36</v>
      </c>
    </row>
    <row r="33" spans="3:14" ht="15.75" customHeight="1">
      <c r="C33" s="62">
        <v>21</v>
      </c>
      <c r="D33" s="41" t="s">
        <v>57</v>
      </c>
      <c r="E33" s="44" t="s">
        <v>33</v>
      </c>
      <c r="F33" s="41">
        <v>177</v>
      </c>
      <c r="G33" s="43">
        <v>189</v>
      </c>
      <c r="H33" s="41">
        <v>164</v>
      </c>
      <c r="I33" s="43">
        <v>184</v>
      </c>
      <c r="J33" s="41">
        <v>166</v>
      </c>
      <c r="K33" s="41">
        <v>156</v>
      </c>
      <c r="L33" s="59">
        <f t="shared" si="3"/>
        <v>172.66666666666666</v>
      </c>
      <c r="M33" s="61">
        <f t="shared" si="4"/>
        <v>1036</v>
      </c>
      <c r="N33" s="3">
        <f t="shared" si="5"/>
        <v>33</v>
      </c>
    </row>
    <row r="34" spans="3:14" ht="15.75" customHeight="1">
      <c r="C34" s="58">
        <v>22</v>
      </c>
      <c r="D34" s="42" t="s">
        <v>49</v>
      </c>
      <c r="E34" s="44" t="s">
        <v>33</v>
      </c>
      <c r="F34" s="41">
        <v>176</v>
      </c>
      <c r="G34" s="43">
        <v>180</v>
      </c>
      <c r="H34" s="41">
        <v>177</v>
      </c>
      <c r="I34" s="43">
        <v>147</v>
      </c>
      <c r="J34" s="41">
        <v>170</v>
      </c>
      <c r="K34" s="41">
        <v>179</v>
      </c>
      <c r="L34" s="86">
        <f t="shared" si="3"/>
        <v>171.5</v>
      </c>
      <c r="M34" s="61">
        <f t="shared" si="4"/>
        <v>1029</v>
      </c>
      <c r="N34" s="3">
        <f t="shared" si="5"/>
        <v>33</v>
      </c>
    </row>
    <row r="35" spans="3:14" ht="15.75" customHeight="1">
      <c r="C35" s="58">
        <v>23</v>
      </c>
      <c r="D35" s="42" t="s">
        <v>48</v>
      </c>
      <c r="E35" s="44" t="s">
        <v>33</v>
      </c>
      <c r="F35" s="41">
        <v>220</v>
      </c>
      <c r="G35" s="43">
        <v>147</v>
      </c>
      <c r="H35" s="41">
        <v>148</v>
      </c>
      <c r="I35" s="43">
        <v>140</v>
      </c>
      <c r="J35" s="41">
        <v>168</v>
      </c>
      <c r="K35" s="41">
        <v>148</v>
      </c>
      <c r="L35" s="59">
        <f t="shared" si="3"/>
        <v>161.83333333333334</v>
      </c>
      <c r="M35" s="61">
        <f t="shared" si="4"/>
        <v>971</v>
      </c>
      <c r="N35" s="3">
        <f t="shared" si="5"/>
        <v>80</v>
      </c>
    </row>
    <row r="36" spans="3:14" ht="15.75" customHeight="1">
      <c r="C36" s="62">
        <v>24</v>
      </c>
      <c r="D36" s="42" t="s">
        <v>68</v>
      </c>
      <c r="E36" s="44" t="s">
        <v>33</v>
      </c>
      <c r="F36" s="41">
        <v>166</v>
      </c>
      <c r="G36" s="43">
        <v>123</v>
      </c>
      <c r="H36" s="41">
        <v>142</v>
      </c>
      <c r="I36" s="43">
        <v>207</v>
      </c>
      <c r="J36" s="41">
        <v>150</v>
      </c>
      <c r="K36" s="41">
        <v>178</v>
      </c>
      <c r="L36" s="59">
        <f t="shared" si="3"/>
        <v>161</v>
      </c>
      <c r="M36" s="61">
        <f t="shared" si="4"/>
        <v>966</v>
      </c>
      <c r="N36" s="3">
        <f t="shared" si="5"/>
        <v>84</v>
      </c>
    </row>
    <row r="37" spans="3:14" ht="15.75" customHeight="1">
      <c r="C37" s="58">
        <v>25</v>
      </c>
      <c r="D37" s="42" t="s">
        <v>74</v>
      </c>
      <c r="E37" s="44" t="s">
        <v>33</v>
      </c>
      <c r="F37" s="41">
        <v>165</v>
      </c>
      <c r="G37" s="43">
        <v>161</v>
      </c>
      <c r="H37" s="41">
        <v>168</v>
      </c>
      <c r="I37" s="43">
        <v>156</v>
      </c>
      <c r="J37" s="41">
        <v>176</v>
      </c>
      <c r="K37" s="41">
        <v>131</v>
      </c>
      <c r="L37" s="59">
        <f t="shared" si="3"/>
        <v>159.5</v>
      </c>
      <c r="M37" s="61">
        <f t="shared" si="4"/>
        <v>957</v>
      </c>
      <c r="N37" s="3">
        <f t="shared" si="5"/>
        <v>45</v>
      </c>
    </row>
    <row r="38" spans="3:14" ht="15.75" customHeight="1">
      <c r="C38" s="58">
        <v>26</v>
      </c>
      <c r="D38" s="42" t="s">
        <v>66</v>
      </c>
      <c r="E38" s="44" t="s">
        <v>33</v>
      </c>
      <c r="F38" s="41">
        <v>151</v>
      </c>
      <c r="G38" s="43">
        <v>164</v>
      </c>
      <c r="H38" s="41">
        <v>132</v>
      </c>
      <c r="I38" s="43">
        <v>193</v>
      </c>
      <c r="J38" s="41">
        <v>180</v>
      </c>
      <c r="K38" s="41">
        <v>131</v>
      </c>
      <c r="L38" s="86">
        <f t="shared" si="3"/>
        <v>158.5</v>
      </c>
      <c r="M38" s="61">
        <f t="shared" si="4"/>
        <v>951</v>
      </c>
      <c r="N38" s="3">
        <f t="shared" si="5"/>
        <v>62</v>
      </c>
    </row>
    <row r="39" spans="3:14" ht="15.75" customHeight="1">
      <c r="C39" s="62">
        <v>27</v>
      </c>
      <c r="D39" s="41" t="s">
        <v>50</v>
      </c>
      <c r="E39" s="44" t="s">
        <v>33</v>
      </c>
      <c r="F39" s="41">
        <v>134</v>
      </c>
      <c r="G39" s="43">
        <v>123</v>
      </c>
      <c r="H39" s="41">
        <v>202</v>
      </c>
      <c r="I39" s="43">
        <v>148</v>
      </c>
      <c r="J39" s="41">
        <v>169</v>
      </c>
      <c r="K39" s="41">
        <v>169</v>
      </c>
      <c r="L39" s="59">
        <f t="shared" si="3"/>
        <v>157.5</v>
      </c>
      <c r="M39" s="61">
        <f t="shared" si="4"/>
        <v>945</v>
      </c>
      <c r="N39" s="3">
        <f t="shared" si="5"/>
        <v>79</v>
      </c>
    </row>
    <row r="40" spans="3:14" ht="15.75" customHeight="1">
      <c r="C40" s="58">
        <v>28</v>
      </c>
      <c r="D40" s="42" t="s">
        <v>72</v>
      </c>
      <c r="E40" s="44" t="s">
        <v>33</v>
      </c>
      <c r="F40" s="41">
        <v>98</v>
      </c>
      <c r="G40" s="43">
        <v>144</v>
      </c>
      <c r="H40" s="41">
        <v>148</v>
      </c>
      <c r="I40" s="43">
        <v>156</v>
      </c>
      <c r="J40" s="41">
        <v>125</v>
      </c>
      <c r="K40" s="41">
        <v>198</v>
      </c>
      <c r="L40" s="86">
        <f t="shared" si="3"/>
        <v>144.83333333333334</v>
      </c>
      <c r="M40" s="61">
        <f t="shared" si="4"/>
        <v>869</v>
      </c>
      <c r="N40" s="3">
        <f t="shared" si="5"/>
        <v>100</v>
      </c>
    </row>
    <row r="41" spans="3:14" ht="15.75" customHeight="1">
      <c r="C41" s="58">
        <v>29</v>
      </c>
      <c r="D41" s="42" t="s">
        <v>73</v>
      </c>
      <c r="E41" s="44" t="s">
        <v>33</v>
      </c>
      <c r="F41" s="41">
        <v>116</v>
      </c>
      <c r="G41" s="43">
        <v>139</v>
      </c>
      <c r="H41" s="41">
        <v>188</v>
      </c>
      <c r="I41" s="43">
        <v>131</v>
      </c>
      <c r="J41" s="41">
        <v>149</v>
      </c>
      <c r="K41" s="41">
        <v>143</v>
      </c>
      <c r="L41" s="59">
        <f t="shared" si="3"/>
        <v>144.33333333333334</v>
      </c>
      <c r="M41" s="61">
        <f t="shared" si="4"/>
        <v>866</v>
      </c>
      <c r="N41" s="3">
        <f t="shared" si="5"/>
        <v>72</v>
      </c>
    </row>
    <row r="42" spans="3:14" ht="15.75" customHeight="1">
      <c r="C42" s="62">
        <v>30</v>
      </c>
      <c r="D42" s="41" t="s">
        <v>70</v>
      </c>
      <c r="E42" s="44" t="s">
        <v>33</v>
      </c>
      <c r="F42" s="41">
        <v>163</v>
      </c>
      <c r="G42" s="43">
        <v>117</v>
      </c>
      <c r="H42" s="41">
        <v>160</v>
      </c>
      <c r="I42" s="43">
        <v>142</v>
      </c>
      <c r="J42" s="41"/>
      <c r="K42" s="41"/>
      <c r="L42" s="59">
        <f t="shared" si="3"/>
        <v>145.5</v>
      </c>
      <c r="M42" s="61">
        <f t="shared" si="4"/>
        <v>582</v>
      </c>
      <c r="N42" s="3">
        <f t="shared" si="5"/>
        <v>46</v>
      </c>
    </row>
  </sheetData>
  <mergeCells count="7">
    <mergeCell ref="A7:A9"/>
    <mergeCell ref="D7:D9"/>
    <mergeCell ref="E7:E9"/>
    <mergeCell ref="C16:M16"/>
    <mergeCell ref="C20:M20"/>
    <mergeCell ref="C2:N2"/>
    <mergeCell ref="C3:N4"/>
  </mergeCells>
  <printOptions/>
  <pageMargins left="0.11811023622047245" right="0.1968503937007874" top="0.15748031496062992" bottom="0" header="0.1968503937007874" footer="0"/>
  <pageSetup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="75" zoomScaleNormal="75" zoomScaleSheetLayoutView="75" workbookViewId="0" topLeftCell="B7">
      <selection activeCell="D28" sqref="D28:D36"/>
    </sheetView>
  </sheetViews>
  <sheetFormatPr defaultColWidth="9.00390625" defaultRowHeight="12.75" outlineLevelCol="1"/>
  <cols>
    <col min="1" max="1" width="6.25390625" style="2" hidden="1" customWidth="1"/>
    <col min="2" max="2" width="18.00390625" style="2" customWidth="1"/>
    <col min="3" max="3" width="7.25390625" style="2" customWidth="1"/>
    <col min="4" max="4" width="31.125" style="3" customWidth="1"/>
    <col min="5" max="5" width="22.125" style="3" customWidth="1"/>
    <col min="6" max="6" width="7.25390625" style="3" customWidth="1" outlineLevel="1"/>
    <col min="7" max="7" width="7.375" style="3" customWidth="1" outlineLevel="1"/>
    <col min="8" max="8" width="7.25390625" style="3" customWidth="1" outlineLevel="1"/>
    <col min="9" max="9" width="7.375" style="3" customWidth="1" outlineLevel="1"/>
    <col min="10" max="10" width="7.25390625" style="3" customWidth="1" outlineLevel="1"/>
    <col min="11" max="11" width="7.125" style="3" customWidth="1" outlineLevel="1"/>
    <col min="12" max="12" width="9.125" style="3" customWidth="1"/>
    <col min="13" max="13" width="7.75390625" style="3" customWidth="1"/>
    <col min="14" max="16384" width="9.125" style="3" customWidth="1"/>
  </cols>
  <sheetData>
    <row r="1" spans="3:12" ht="30">
      <c r="C1" s="1"/>
      <c r="D1" s="1"/>
      <c r="E1" s="33" t="s">
        <v>44</v>
      </c>
      <c r="F1" s="33"/>
      <c r="G1" s="33"/>
      <c r="H1" s="33"/>
      <c r="I1"/>
      <c r="J1"/>
      <c r="K1"/>
      <c r="L1"/>
    </row>
    <row r="2" spans="3:14" ht="12.75">
      <c r="C2" s="1"/>
      <c r="D2" s="1"/>
      <c r="E2"/>
      <c r="F2"/>
      <c r="G2"/>
      <c r="H2"/>
      <c r="I2"/>
      <c r="J2"/>
      <c r="K2"/>
      <c r="L2"/>
      <c r="M2"/>
      <c r="N2"/>
    </row>
    <row r="3" spans="3:14" ht="12.75">
      <c r="C3" s="153" t="s">
        <v>42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3:14" ht="12.75"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3:14" ht="12.75">
      <c r="C5" s="31"/>
      <c r="D5" s="31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3:10" ht="20.25">
      <c r="C6" s="1"/>
      <c r="D6" s="1"/>
      <c r="E6" s="34" t="s">
        <v>31</v>
      </c>
      <c r="G6" s="34"/>
      <c r="H6" s="34"/>
      <c r="I6"/>
      <c r="J6"/>
    </row>
    <row r="7" spans="3:14" ht="12.75">
      <c r="C7" s="31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3:14" ht="20.25">
      <c r="C8" s="31"/>
      <c r="D8" s="31"/>
      <c r="E8" s="39" t="s">
        <v>26</v>
      </c>
      <c r="F8" s="39"/>
      <c r="G8" s="38"/>
      <c r="H8" s="38"/>
      <c r="I8" s="32"/>
      <c r="J8" s="32"/>
      <c r="K8" s="32"/>
      <c r="M8" s="32"/>
      <c r="N8" s="32"/>
    </row>
    <row r="9" spans="1:13" s="5" customFormat="1" ht="16.5" customHeight="1" thickBot="1">
      <c r="A9" s="4"/>
      <c r="B9" s="4"/>
      <c r="C9" s="4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6" customFormat="1" ht="25.5">
      <c r="A10" s="154" t="s">
        <v>0</v>
      </c>
      <c r="B10" s="37"/>
      <c r="C10" s="55"/>
      <c r="D10" s="156" t="s">
        <v>1</v>
      </c>
      <c r="E10" s="159" t="s">
        <v>2</v>
      </c>
      <c r="F10" s="55" t="s">
        <v>3</v>
      </c>
      <c r="G10" s="55" t="s">
        <v>4</v>
      </c>
      <c r="H10" s="55" t="s">
        <v>5</v>
      </c>
      <c r="I10" s="55" t="s">
        <v>6</v>
      </c>
      <c r="J10" s="55" t="s">
        <v>7</v>
      </c>
      <c r="K10" s="55" t="s">
        <v>8</v>
      </c>
      <c r="L10" s="55" t="s">
        <v>23</v>
      </c>
      <c r="M10" s="56" t="s">
        <v>21</v>
      </c>
    </row>
    <row r="11" spans="1:13" s="6" customFormat="1" ht="12.75">
      <c r="A11" s="155"/>
      <c r="B11" s="37"/>
      <c r="C11" s="57" t="s">
        <v>0</v>
      </c>
      <c r="D11" s="157"/>
      <c r="E11" s="160"/>
      <c r="F11" s="57"/>
      <c r="G11" s="57"/>
      <c r="H11" s="57"/>
      <c r="I11" s="57"/>
      <c r="J11" s="57"/>
      <c r="K11" s="57"/>
      <c r="L11" s="57">
        <v>6</v>
      </c>
      <c r="M11" s="52">
        <v>6</v>
      </c>
    </row>
    <row r="12" spans="1:13" s="6" customFormat="1" ht="13.5" thickBot="1">
      <c r="A12" s="155"/>
      <c r="B12" s="37"/>
      <c r="C12" s="53"/>
      <c r="D12" s="158"/>
      <c r="E12" s="161"/>
      <c r="F12" s="57"/>
      <c r="G12" s="57"/>
      <c r="H12" s="57"/>
      <c r="I12" s="57"/>
      <c r="J12" s="57"/>
      <c r="K12" s="57"/>
      <c r="L12" s="53" t="s">
        <v>22</v>
      </c>
      <c r="M12" s="54" t="s">
        <v>22</v>
      </c>
    </row>
    <row r="13" spans="1:14" ht="15.75" customHeight="1" thickBot="1">
      <c r="A13" s="8">
        <v>3</v>
      </c>
      <c r="B13" s="9"/>
      <c r="C13" s="129">
        <v>1</v>
      </c>
      <c r="D13" s="133" t="s">
        <v>77</v>
      </c>
      <c r="E13" s="85" t="s">
        <v>78</v>
      </c>
      <c r="F13" s="46">
        <v>199</v>
      </c>
      <c r="G13" s="40">
        <v>215</v>
      </c>
      <c r="H13" s="46">
        <v>208</v>
      </c>
      <c r="I13" s="40">
        <v>201</v>
      </c>
      <c r="J13" s="46">
        <v>226</v>
      </c>
      <c r="K13" s="40">
        <v>245</v>
      </c>
      <c r="L13" s="59">
        <f aca="true" t="shared" si="0" ref="L13:L20">AVERAGE(F13:K13)</f>
        <v>215.66666666666666</v>
      </c>
      <c r="M13" s="60">
        <f aca="true" t="shared" si="1" ref="M13:M20">SUM(F13:K13)</f>
        <v>1294</v>
      </c>
      <c r="N13" s="3">
        <f aca="true" t="shared" si="2" ref="N13:N20">MAX(F13:K13)-MIN(F13:K13)</f>
        <v>46</v>
      </c>
    </row>
    <row r="14" spans="1:14" ht="15.75" customHeight="1">
      <c r="A14" s="7">
        <v>4</v>
      </c>
      <c r="B14" s="9"/>
      <c r="C14" s="130">
        <v>2</v>
      </c>
      <c r="D14" s="44" t="s">
        <v>75</v>
      </c>
      <c r="E14" s="42" t="s">
        <v>33</v>
      </c>
      <c r="F14" s="43">
        <v>210</v>
      </c>
      <c r="G14" s="41">
        <v>215</v>
      </c>
      <c r="H14" s="43">
        <v>219</v>
      </c>
      <c r="I14" s="41">
        <v>195</v>
      </c>
      <c r="J14" s="43">
        <v>234</v>
      </c>
      <c r="K14" s="41">
        <v>202</v>
      </c>
      <c r="L14" s="59">
        <f t="shared" si="0"/>
        <v>212.5</v>
      </c>
      <c r="M14" s="61">
        <f t="shared" si="1"/>
        <v>1275</v>
      </c>
      <c r="N14" s="3">
        <f t="shared" si="2"/>
        <v>39</v>
      </c>
    </row>
    <row r="15" spans="1:14" ht="15.75" customHeight="1">
      <c r="A15" s="8">
        <v>11</v>
      </c>
      <c r="B15" s="9"/>
      <c r="C15" s="131">
        <v>3</v>
      </c>
      <c r="D15" s="44" t="s">
        <v>67</v>
      </c>
      <c r="E15" s="42" t="s">
        <v>33</v>
      </c>
      <c r="F15" s="43">
        <v>202</v>
      </c>
      <c r="G15" s="41">
        <v>237</v>
      </c>
      <c r="H15" s="43">
        <v>193</v>
      </c>
      <c r="I15" s="41">
        <v>220</v>
      </c>
      <c r="J15" s="43">
        <v>204</v>
      </c>
      <c r="K15" s="41">
        <v>190</v>
      </c>
      <c r="L15" s="59">
        <f t="shared" si="0"/>
        <v>207.66666666666666</v>
      </c>
      <c r="M15" s="61">
        <f t="shared" si="1"/>
        <v>1246</v>
      </c>
      <c r="N15" s="3">
        <f t="shared" si="2"/>
        <v>47</v>
      </c>
    </row>
    <row r="16" spans="1:14" ht="15.75" customHeight="1">
      <c r="A16" s="8">
        <v>14</v>
      </c>
      <c r="B16" s="9"/>
      <c r="C16" s="130">
        <v>4</v>
      </c>
      <c r="D16" s="44" t="s">
        <v>51</v>
      </c>
      <c r="E16" s="42" t="s">
        <v>33</v>
      </c>
      <c r="F16" s="43">
        <v>203</v>
      </c>
      <c r="G16" s="41">
        <v>248</v>
      </c>
      <c r="H16" s="43">
        <v>191</v>
      </c>
      <c r="I16" s="41">
        <v>225</v>
      </c>
      <c r="J16" s="43">
        <v>191</v>
      </c>
      <c r="K16" s="41">
        <v>180</v>
      </c>
      <c r="L16" s="59">
        <f t="shared" si="0"/>
        <v>206.33333333333334</v>
      </c>
      <c r="M16" s="61">
        <f t="shared" si="1"/>
        <v>1238</v>
      </c>
      <c r="N16" s="3">
        <f t="shared" si="2"/>
        <v>68</v>
      </c>
    </row>
    <row r="17" spans="1:14" ht="15.75" customHeight="1" thickBot="1">
      <c r="A17" s="8">
        <v>18</v>
      </c>
      <c r="B17" s="9"/>
      <c r="C17" s="130">
        <v>5</v>
      </c>
      <c r="D17" s="44" t="s">
        <v>47</v>
      </c>
      <c r="E17" s="42" t="s">
        <v>33</v>
      </c>
      <c r="F17" s="43">
        <v>183</v>
      </c>
      <c r="G17" s="41">
        <v>172</v>
      </c>
      <c r="H17" s="43">
        <v>227</v>
      </c>
      <c r="I17" s="41">
        <v>173</v>
      </c>
      <c r="J17" s="43">
        <v>262</v>
      </c>
      <c r="K17" s="41">
        <v>218</v>
      </c>
      <c r="L17" s="59">
        <f t="shared" si="0"/>
        <v>205.83333333333334</v>
      </c>
      <c r="M17" s="61">
        <f t="shared" si="1"/>
        <v>1235</v>
      </c>
      <c r="N17" s="3">
        <f t="shared" si="2"/>
        <v>90</v>
      </c>
    </row>
    <row r="18" spans="1:14" ht="15.75" customHeight="1">
      <c r="A18" s="7">
        <v>24</v>
      </c>
      <c r="B18" s="9"/>
      <c r="C18" s="131">
        <v>6</v>
      </c>
      <c r="D18" s="43" t="s">
        <v>35</v>
      </c>
      <c r="E18" s="42" t="s">
        <v>33</v>
      </c>
      <c r="F18" s="43">
        <v>202</v>
      </c>
      <c r="G18" s="41">
        <v>194</v>
      </c>
      <c r="H18" s="43">
        <v>234</v>
      </c>
      <c r="I18" s="41">
        <v>192</v>
      </c>
      <c r="J18" s="43">
        <v>233</v>
      </c>
      <c r="K18" s="41">
        <v>173</v>
      </c>
      <c r="L18" s="59">
        <f t="shared" si="0"/>
        <v>204.66666666666666</v>
      </c>
      <c r="M18" s="61">
        <f t="shared" si="1"/>
        <v>1228</v>
      </c>
      <c r="N18" s="3">
        <f t="shared" si="2"/>
        <v>61</v>
      </c>
    </row>
    <row r="19" spans="1:14" ht="15.75" customHeight="1">
      <c r="A19" s="9"/>
      <c r="B19" s="9"/>
      <c r="C19" s="132">
        <v>7</v>
      </c>
      <c r="D19" s="125" t="s">
        <v>56</v>
      </c>
      <c r="E19" s="134" t="s">
        <v>33</v>
      </c>
      <c r="F19" s="125">
        <v>246</v>
      </c>
      <c r="G19" s="124">
        <v>179</v>
      </c>
      <c r="H19" s="125">
        <v>189</v>
      </c>
      <c r="I19" s="124">
        <v>237</v>
      </c>
      <c r="J19" s="125">
        <v>179</v>
      </c>
      <c r="K19" s="124">
        <v>197</v>
      </c>
      <c r="L19" s="126">
        <f t="shared" si="0"/>
        <v>204.5</v>
      </c>
      <c r="M19" s="127">
        <f t="shared" si="1"/>
        <v>1227</v>
      </c>
      <c r="N19" s="3">
        <f t="shared" si="2"/>
        <v>67</v>
      </c>
    </row>
    <row r="20" spans="1:14" s="128" customFormat="1" ht="15.75" customHeight="1">
      <c r="A20" s="9"/>
      <c r="B20" s="9"/>
      <c r="C20" s="130">
        <v>8</v>
      </c>
      <c r="D20" s="44" t="s">
        <v>34</v>
      </c>
      <c r="E20" s="42" t="s">
        <v>33</v>
      </c>
      <c r="F20" s="43">
        <v>208</v>
      </c>
      <c r="G20" s="41">
        <v>204</v>
      </c>
      <c r="H20" s="43">
        <v>189</v>
      </c>
      <c r="I20" s="41">
        <v>179</v>
      </c>
      <c r="J20" s="43">
        <v>229</v>
      </c>
      <c r="K20" s="41">
        <v>211</v>
      </c>
      <c r="L20" s="86">
        <f t="shared" si="0"/>
        <v>203.33333333333334</v>
      </c>
      <c r="M20" s="61">
        <f t="shared" si="1"/>
        <v>1220</v>
      </c>
      <c r="N20" s="128">
        <f t="shared" si="2"/>
        <v>50</v>
      </c>
    </row>
    <row r="21" spans="1:13" s="128" customFormat="1" ht="10.5" customHeight="1">
      <c r="A21" s="9"/>
      <c r="B21" s="9"/>
      <c r="C21" s="168" t="s">
        <v>93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70"/>
    </row>
    <row r="22" spans="1:14" s="128" customFormat="1" ht="15.75" customHeight="1">
      <c r="A22" s="9"/>
      <c r="B22" s="150">
        <v>203</v>
      </c>
      <c r="C22" s="130">
        <v>9</v>
      </c>
      <c r="D22" s="43" t="s">
        <v>36</v>
      </c>
      <c r="E22" s="42" t="s">
        <v>33</v>
      </c>
      <c r="F22" s="43">
        <v>181</v>
      </c>
      <c r="G22" s="41">
        <v>192</v>
      </c>
      <c r="H22" s="43">
        <v>200</v>
      </c>
      <c r="I22" s="41">
        <v>214</v>
      </c>
      <c r="J22" s="43">
        <v>185</v>
      </c>
      <c r="K22" s="41">
        <v>205</v>
      </c>
      <c r="L22" s="86">
        <f>AVERAGE(F22:K22)</f>
        <v>196.16666666666666</v>
      </c>
      <c r="M22" s="61">
        <f>SUM(F22:K22)</f>
        <v>1177</v>
      </c>
      <c r="N22" s="3">
        <f>MAX(F22:K22)-MIN(F22:K22)</f>
        <v>33</v>
      </c>
    </row>
    <row r="23" spans="1:14" ht="15.75" customHeight="1">
      <c r="A23" s="9"/>
      <c r="B23" s="150">
        <v>192</v>
      </c>
      <c r="C23" s="131">
        <v>10</v>
      </c>
      <c r="D23" s="64" t="s">
        <v>32</v>
      </c>
      <c r="E23" s="135" t="s">
        <v>33</v>
      </c>
      <c r="F23" s="64">
        <v>204</v>
      </c>
      <c r="G23" s="65">
        <v>207</v>
      </c>
      <c r="H23" s="64">
        <v>210</v>
      </c>
      <c r="I23" s="65">
        <v>200</v>
      </c>
      <c r="J23" s="64">
        <v>210</v>
      </c>
      <c r="K23" s="65">
        <v>182</v>
      </c>
      <c r="L23" s="59">
        <f>AVERAGE(F23:K23)</f>
        <v>202.16666666666666</v>
      </c>
      <c r="M23" s="98">
        <f>SUM(F23:K23)</f>
        <v>1213</v>
      </c>
      <c r="N23" s="3">
        <f>MAX(F23:K23)-MIN(F23:K23)</f>
        <v>28</v>
      </c>
    </row>
    <row r="24" spans="1:13" ht="9.75" customHeight="1">
      <c r="A24" s="9"/>
      <c r="B24" s="9"/>
      <c r="C24" s="168" t="s">
        <v>94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70"/>
    </row>
    <row r="25" spans="2:14" ht="15.75" customHeight="1">
      <c r="B25" s="151">
        <v>236</v>
      </c>
      <c r="C25" s="130">
        <v>11</v>
      </c>
      <c r="D25" s="44" t="s">
        <v>53</v>
      </c>
      <c r="E25" s="42" t="s">
        <v>33</v>
      </c>
      <c r="F25" s="43">
        <v>212</v>
      </c>
      <c r="G25" s="41">
        <v>185</v>
      </c>
      <c r="H25" s="43">
        <v>160</v>
      </c>
      <c r="I25" s="41">
        <v>180</v>
      </c>
      <c r="J25" s="43">
        <v>161</v>
      </c>
      <c r="K25" s="41">
        <v>202</v>
      </c>
      <c r="L25" s="59">
        <f>AVERAGE(F25:K25)</f>
        <v>183.33333333333334</v>
      </c>
      <c r="M25" s="61">
        <f>SUM(F25:K25)</f>
        <v>1100</v>
      </c>
      <c r="N25" s="3">
        <f>MAX(F25:K25)-MIN(F25:K25)</f>
        <v>52</v>
      </c>
    </row>
    <row r="26" spans="2:14" ht="15.75" customHeight="1">
      <c r="B26" s="151">
        <v>205</v>
      </c>
      <c r="C26" s="131">
        <v>12</v>
      </c>
      <c r="D26" s="43" t="s">
        <v>55</v>
      </c>
      <c r="E26" s="42" t="s">
        <v>33</v>
      </c>
      <c r="F26" s="43">
        <v>193</v>
      </c>
      <c r="G26" s="41">
        <v>191</v>
      </c>
      <c r="H26" s="43">
        <v>205</v>
      </c>
      <c r="I26" s="41">
        <v>228</v>
      </c>
      <c r="J26" s="43">
        <v>211</v>
      </c>
      <c r="K26" s="41">
        <v>188</v>
      </c>
      <c r="L26" s="59">
        <f>AVERAGE(F26:K26)</f>
        <v>202.66666666666666</v>
      </c>
      <c r="M26" s="61">
        <f>SUM(F26:K26)</f>
        <v>1216</v>
      </c>
      <c r="N26" s="128">
        <f>MAX(F26:K26)-MIN(F26:K26)</f>
        <v>40</v>
      </c>
    </row>
    <row r="27" spans="2:14" ht="9.75" customHeight="1">
      <c r="B27" s="151"/>
      <c r="C27" s="149"/>
      <c r="D27" s="95"/>
      <c r="E27" s="87"/>
      <c r="F27" s="95"/>
      <c r="G27" s="91"/>
      <c r="H27" s="95"/>
      <c r="I27" s="91"/>
      <c r="J27" s="95"/>
      <c r="K27" s="91"/>
      <c r="L27" s="96"/>
      <c r="M27" s="97"/>
      <c r="N27" s="128"/>
    </row>
    <row r="28" spans="3:14" ht="15.75" customHeight="1">
      <c r="C28" s="130">
        <v>13</v>
      </c>
      <c r="D28" s="43" t="s">
        <v>69</v>
      </c>
      <c r="E28" s="42" t="s">
        <v>33</v>
      </c>
      <c r="F28" s="43">
        <v>199</v>
      </c>
      <c r="G28" s="41">
        <v>187</v>
      </c>
      <c r="H28" s="43">
        <v>198</v>
      </c>
      <c r="I28" s="41">
        <v>191</v>
      </c>
      <c r="J28" s="43">
        <v>192</v>
      </c>
      <c r="K28" s="41">
        <v>241</v>
      </c>
      <c r="L28" s="86">
        <f aca="true" t="shared" si="3" ref="L28:L36">AVERAGE(F28:K28)</f>
        <v>201.33333333333334</v>
      </c>
      <c r="M28" s="61">
        <f aca="true" t="shared" si="4" ref="M28:M36">SUM(F28:K28)</f>
        <v>1208</v>
      </c>
      <c r="N28" s="3">
        <f aca="true" t="shared" si="5" ref="N28:N36">MAX(F28:K28)-MIN(F28:K28)</f>
        <v>54</v>
      </c>
    </row>
    <row r="29" spans="3:14" ht="15.75" customHeight="1">
      <c r="C29" s="130">
        <v>14</v>
      </c>
      <c r="D29" s="43" t="s">
        <v>71</v>
      </c>
      <c r="E29" s="42" t="s">
        <v>76</v>
      </c>
      <c r="F29" s="43">
        <v>266</v>
      </c>
      <c r="G29" s="41">
        <v>165</v>
      </c>
      <c r="H29" s="43">
        <v>189</v>
      </c>
      <c r="I29" s="41">
        <v>180</v>
      </c>
      <c r="J29" s="43">
        <v>194</v>
      </c>
      <c r="K29" s="41">
        <v>195</v>
      </c>
      <c r="L29" s="86">
        <f t="shared" si="3"/>
        <v>198.16666666666666</v>
      </c>
      <c r="M29" s="61">
        <f t="shared" si="4"/>
        <v>1189</v>
      </c>
      <c r="N29" s="3">
        <f t="shared" si="5"/>
        <v>101</v>
      </c>
    </row>
    <row r="30" spans="3:14" ht="15.75" customHeight="1">
      <c r="C30" s="131">
        <v>15</v>
      </c>
      <c r="D30" s="44" t="s">
        <v>62</v>
      </c>
      <c r="E30" s="42" t="s">
        <v>33</v>
      </c>
      <c r="F30" s="43">
        <v>173</v>
      </c>
      <c r="G30" s="41">
        <v>188</v>
      </c>
      <c r="H30" s="43">
        <v>183</v>
      </c>
      <c r="I30" s="41">
        <v>203</v>
      </c>
      <c r="J30" s="43">
        <v>204</v>
      </c>
      <c r="K30" s="41">
        <v>175</v>
      </c>
      <c r="L30" s="59">
        <f t="shared" si="3"/>
        <v>187.66666666666666</v>
      </c>
      <c r="M30" s="61">
        <f t="shared" si="4"/>
        <v>1126</v>
      </c>
      <c r="N30" s="3">
        <f t="shared" si="5"/>
        <v>31</v>
      </c>
    </row>
    <row r="31" spans="3:14" ht="15.75" customHeight="1">
      <c r="C31" s="130">
        <v>16</v>
      </c>
      <c r="D31" s="43" t="s">
        <v>37</v>
      </c>
      <c r="E31" s="42" t="s">
        <v>33</v>
      </c>
      <c r="F31" s="43">
        <v>163</v>
      </c>
      <c r="G31" s="41">
        <v>179</v>
      </c>
      <c r="H31" s="43">
        <v>194</v>
      </c>
      <c r="I31" s="41">
        <v>163</v>
      </c>
      <c r="J31" s="43">
        <v>190</v>
      </c>
      <c r="K31" s="41">
        <v>165</v>
      </c>
      <c r="L31" s="59">
        <f t="shared" si="3"/>
        <v>175.66666666666666</v>
      </c>
      <c r="M31" s="61">
        <f t="shared" si="4"/>
        <v>1054</v>
      </c>
      <c r="N31" s="3">
        <f t="shared" si="5"/>
        <v>31</v>
      </c>
    </row>
    <row r="32" spans="3:14" ht="15.75" customHeight="1">
      <c r="C32" s="130">
        <v>17</v>
      </c>
      <c r="D32" s="43" t="s">
        <v>52</v>
      </c>
      <c r="E32" s="42" t="s">
        <v>33</v>
      </c>
      <c r="F32" s="43">
        <v>156</v>
      </c>
      <c r="G32" s="41">
        <v>206</v>
      </c>
      <c r="H32" s="43">
        <v>178</v>
      </c>
      <c r="I32" s="41">
        <v>189</v>
      </c>
      <c r="J32" s="43">
        <v>156</v>
      </c>
      <c r="K32" s="41">
        <v>168</v>
      </c>
      <c r="L32" s="59">
        <f t="shared" si="3"/>
        <v>175.5</v>
      </c>
      <c r="M32" s="61">
        <f t="shared" si="4"/>
        <v>1053</v>
      </c>
      <c r="N32" s="3">
        <f t="shared" si="5"/>
        <v>50</v>
      </c>
    </row>
    <row r="33" spans="3:14" ht="15.75" customHeight="1">
      <c r="C33" s="131">
        <v>18</v>
      </c>
      <c r="D33" s="43" t="s">
        <v>38</v>
      </c>
      <c r="E33" s="42" t="s">
        <v>33</v>
      </c>
      <c r="F33" s="43">
        <v>165</v>
      </c>
      <c r="G33" s="41">
        <v>191</v>
      </c>
      <c r="H33" s="43">
        <v>183</v>
      </c>
      <c r="I33" s="41">
        <v>170</v>
      </c>
      <c r="J33" s="43">
        <v>179</v>
      </c>
      <c r="K33" s="41">
        <v>155</v>
      </c>
      <c r="L33" s="86">
        <f t="shared" si="3"/>
        <v>173.83333333333334</v>
      </c>
      <c r="M33" s="61">
        <f t="shared" si="4"/>
        <v>1043</v>
      </c>
      <c r="N33" s="3">
        <f t="shared" si="5"/>
        <v>36</v>
      </c>
    </row>
    <row r="34" spans="3:14" ht="15.75" customHeight="1">
      <c r="C34" s="130">
        <v>19</v>
      </c>
      <c r="D34" s="44" t="s">
        <v>74</v>
      </c>
      <c r="E34" s="42" t="s">
        <v>33</v>
      </c>
      <c r="F34" s="43">
        <v>165</v>
      </c>
      <c r="G34" s="41">
        <v>161</v>
      </c>
      <c r="H34" s="43">
        <v>168</v>
      </c>
      <c r="I34" s="41">
        <v>156</v>
      </c>
      <c r="J34" s="43">
        <v>176</v>
      </c>
      <c r="K34" s="41">
        <v>131</v>
      </c>
      <c r="L34" s="59">
        <f t="shared" si="3"/>
        <v>159.5</v>
      </c>
      <c r="M34" s="61">
        <f t="shared" si="4"/>
        <v>957</v>
      </c>
      <c r="N34" s="3">
        <f t="shared" si="5"/>
        <v>45</v>
      </c>
    </row>
    <row r="35" spans="3:14" ht="15.75" customHeight="1">
      <c r="C35" s="130">
        <v>20</v>
      </c>
      <c r="D35" s="44" t="s">
        <v>72</v>
      </c>
      <c r="E35" s="42" t="s">
        <v>33</v>
      </c>
      <c r="F35" s="43">
        <v>98</v>
      </c>
      <c r="G35" s="41">
        <v>144</v>
      </c>
      <c r="H35" s="43">
        <v>148</v>
      </c>
      <c r="I35" s="41">
        <v>156</v>
      </c>
      <c r="J35" s="43">
        <v>125</v>
      </c>
      <c r="K35" s="41">
        <v>198</v>
      </c>
      <c r="L35" s="59">
        <f t="shared" si="3"/>
        <v>144.83333333333334</v>
      </c>
      <c r="M35" s="61">
        <f t="shared" si="4"/>
        <v>869</v>
      </c>
      <c r="N35" s="3">
        <f t="shared" si="5"/>
        <v>100</v>
      </c>
    </row>
    <row r="36" spans="3:14" ht="15.75" customHeight="1">
      <c r="C36" s="131">
        <v>21</v>
      </c>
      <c r="D36" s="44" t="s">
        <v>73</v>
      </c>
      <c r="E36" s="42" t="s">
        <v>33</v>
      </c>
      <c r="F36" s="43">
        <v>116</v>
      </c>
      <c r="G36" s="41">
        <v>139</v>
      </c>
      <c r="H36" s="43">
        <v>188</v>
      </c>
      <c r="I36" s="41">
        <v>131</v>
      </c>
      <c r="J36" s="43">
        <v>149</v>
      </c>
      <c r="K36" s="41">
        <v>143</v>
      </c>
      <c r="L36" s="59">
        <f t="shared" si="3"/>
        <v>144.33333333333334</v>
      </c>
      <c r="M36" s="61">
        <f t="shared" si="4"/>
        <v>866</v>
      </c>
      <c r="N36" s="3">
        <f t="shared" si="5"/>
        <v>72</v>
      </c>
    </row>
  </sheetData>
  <mergeCells count="6">
    <mergeCell ref="C21:M21"/>
    <mergeCell ref="C24:M24"/>
    <mergeCell ref="C3:N4"/>
    <mergeCell ref="A10:A12"/>
    <mergeCell ref="D10:D12"/>
    <mergeCell ref="E10:E12"/>
  </mergeCells>
  <printOptions/>
  <pageMargins left="0.11811023622047245" right="0.1968503937007874" top="0.15748031496062992" bottom="0" header="0.1968503937007874" footer="0"/>
  <pageSetup horizontalDpi="600" verticalDpi="6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6"/>
  <sheetViews>
    <sheetView zoomScale="75" zoomScaleNormal="75" zoomScaleSheetLayoutView="75" workbookViewId="0" topLeftCell="A7">
      <selection activeCell="D32" sqref="D32"/>
    </sheetView>
  </sheetViews>
  <sheetFormatPr defaultColWidth="9.00390625" defaultRowHeight="12.75"/>
  <cols>
    <col min="1" max="1" width="7.00390625" style="1" bestFit="1" customWidth="1"/>
    <col min="2" max="2" width="5.375" style="1" customWidth="1"/>
    <col min="3" max="3" width="27.875" style="0" customWidth="1"/>
    <col min="4" max="4" width="25.625" style="0" customWidth="1"/>
    <col min="5" max="5" width="9.375" style="0" customWidth="1"/>
    <col min="6" max="14" width="7.75390625" style="0" customWidth="1"/>
    <col min="15" max="15" width="8.375" style="0" customWidth="1"/>
    <col min="16" max="16" width="8.125" style="0" customWidth="1"/>
    <col min="17" max="17" width="10.75390625" style="0" customWidth="1"/>
    <col min="18" max="18" width="11.875" style="0" bestFit="1" customWidth="1"/>
    <col min="19" max="19" width="9.75390625" style="0" customWidth="1"/>
    <col min="20" max="20" width="11.875" style="0" bestFit="1" customWidth="1"/>
  </cols>
  <sheetData>
    <row r="2" spans="7:10" ht="30">
      <c r="G2" s="33" t="s">
        <v>41</v>
      </c>
      <c r="H2" s="33"/>
      <c r="I2" s="33"/>
      <c r="J2" s="33"/>
    </row>
    <row r="4" spans="1:20" ht="26.25">
      <c r="A4" s="143" t="s">
        <v>43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</row>
    <row r="6" spans="1:20" ht="18">
      <c r="A6" s="153" t="s">
        <v>42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1:20" ht="12.75">
      <c r="A7" s="31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9:11" ht="20.25">
      <c r="I8" s="34" t="s">
        <v>29</v>
      </c>
      <c r="J8" s="34"/>
      <c r="K8" s="34"/>
    </row>
    <row r="9" spans="1:20" ht="12.75">
      <c r="A9" s="31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5.75">
      <c r="A10" s="175" t="s">
        <v>39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</row>
    <row r="11" spans="1:20" ht="13.5" thickBot="1">
      <c r="A11" s="18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s="1" customFormat="1" ht="12.75">
      <c r="A12" s="144" t="s">
        <v>0</v>
      </c>
      <c r="B12" s="10"/>
      <c r="C12" s="148" t="s">
        <v>1</v>
      </c>
      <c r="D12" s="146" t="s">
        <v>20</v>
      </c>
      <c r="E12" s="10" t="s">
        <v>24</v>
      </c>
      <c r="F12" s="10" t="s">
        <v>3</v>
      </c>
      <c r="G12" s="10" t="s">
        <v>4</v>
      </c>
      <c r="H12" s="10" t="s">
        <v>5</v>
      </c>
      <c r="I12" s="10" t="s">
        <v>6</v>
      </c>
      <c r="J12" s="10" t="s">
        <v>16</v>
      </c>
      <c r="K12" s="10" t="s">
        <v>8</v>
      </c>
      <c r="L12" s="10" t="s">
        <v>10</v>
      </c>
      <c r="M12" s="10" t="s">
        <v>11</v>
      </c>
      <c r="N12" s="10" t="s">
        <v>12</v>
      </c>
      <c r="O12" s="10" t="s">
        <v>13</v>
      </c>
      <c r="P12" s="10" t="s">
        <v>14</v>
      </c>
      <c r="Q12" s="10" t="s">
        <v>17</v>
      </c>
      <c r="R12" s="10" t="s">
        <v>9</v>
      </c>
      <c r="S12" s="10" t="s">
        <v>15</v>
      </c>
      <c r="T12" s="10" t="s">
        <v>23</v>
      </c>
    </row>
    <row r="13" spans="1:20" s="1" customFormat="1" ht="12.75">
      <c r="A13" s="145"/>
      <c r="B13" s="11" t="s">
        <v>25</v>
      </c>
      <c r="C13" s="174"/>
      <c r="D13" s="147"/>
      <c r="E13" s="11">
        <v>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 t="s">
        <v>18</v>
      </c>
      <c r="S13" s="11" t="s">
        <v>19</v>
      </c>
      <c r="T13" s="11">
        <v>17</v>
      </c>
    </row>
    <row r="14" spans="1:20" s="1" customFormat="1" ht="13.5" thickBot="1">
      <c r="A14" s="48"/>
      <c r="B14" s="20" t="s">
        <v>28</v>
      </c>
      <c r="C14" s="49"/>
      <c r="D14" s="20"/>
      <c r="E14" s="20" t="s">
        <v>22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1"/>
      <c r="S14" s="11"/>
      <c r="T14" s="11" t="s">
        <v>22</v>
      </c>
    </row>
    <row r="15" spans="1:20" ht="24.75" customHeight="1" thickBot="1">
      <c r="A15" s="21">
        <v>1</v>
      </c>
      <c r="B15" s="23">
        <v>2</v>
      </c>
      <c r="C15" s="119" t="s">
        <v>47</v>
      </c>
      <c r="D15" s="119" t="s">
        <v>33</v>
      </c>
      <c r="E15" s="51">
        <v>1253</v>
      </c>
      <c r="F15" s="122">
        <v>203</v>
      </c>
      <c r="G15" s="123">
        <v>168</v>
      </c>
      <c r="H15" s="122">
        <v>247</v>
      </c>
      <c r="I15" s="123">
        <v>217</v>
      </c>
      <c r="J15" s="122">
        <v>205</v>
      </c>
      <c r="K15" s="123">
        <v>188</v>
      </c>
      <c r="L15" s="122">
        <v>189</v>
      </c>
      <c r="M15" s="123">
        <v>215</v>
      </c>
      <c r="N15" s="122">
        <v>188</v>
      </c>
      <c r="O15" s="123">
        <v>167</v>
      </c>
      <c r="P15" s="122">
        <v>191</v>
      </c>
      <c r="Q15" s="123">
        <v>85</v>
      </c>
      <c r="R15" s="45">
        <f aca="true" t="shared" si="0" ref="R15:R26">SUM(E15:Q15)</f>
        <v>3516</v>
      </c>
      <c r="S15" s="24">
        <f aca="true" t="shared" si="1" ref="S15:S26">SUM(F15:P15)/11</f>
        <v>198</v>
      </c>
      <c r="T15" s="25">
        <f aca="true" t="shared" si="2" ref="T15:T26">SUM(E15:P15)/17</f>
        <v>201.8235294117647</v>
      </c>
    </row>
    <row r="16" spans="1:20" ht="24.75" customHeight="1" thickBot="1">
      <c r="A16" s="21">
        <v>2</v>
      </c>
      <c r="B16" s="50">
        <v>3</v>
      </c>
      <c r="C16" s="120" t="s">
        <v>67</v>
      </c>
      <c r="D16" s="120" t="s">
        <v>33</v>
      </c>
      <c r="E16" s="51">
        <v>1246</v>
      </c>
      <c r="F16" s="122">
        <v>201</v>
      </c>
      <c r="G16" s="123">
        <v>193</v>
      </c>
      <c r="H16" s="122">
        <v>203</v>
      </c>
      <c r="I16" s="123">
        <v>207</v>
      </c>
      <c r="J16" s="122">
        <v>187</v>
      </c>
      <c r="K16" s="123">
        <v>204</v>
      </c>
      <c r="L16" s="122">
        <v>187</v>
      </c>
      <c r="M16" s="123">
        <v>190</v>
      </c>
      <c r="N16" s="122">
        <v>181</v>
      </c>
      <c r="O16" s="123">
        <v>200</v>
      </c>
      <c r="P16" s="122">
        <v>193</v>
      </c>
      <c r="Q16" s="123">
        <v>60</v>
      </c>
      <c r="R16" s="45">
        <f t="shared" si="0"/>
        <v>3452</v>
      </c>
      <c r="S16" s="24">
        <f t="shared" si="1"/>
        <v>195.0909090909091</v>
      </c>
      <c r="T16" s="25">
        <f t="shared" si="2"/>
        <v>199.52941176470588</v>
      </c>
    </row>
    <row r="17" spans="1:20" ht="24.75" customHeight="1" thickBot="1">
      <c r="A17" s="22">
        <v>3</v>
      </c>
      <c r="B17" s="23">
        <v>6</v>
      </c>
      <c r="C17" s="119" t="s">
        <v>56</v>
      </c>
      <c r="D17" s="119" t="s">
        <v>33</v>
      </c>
      <c r="E17" s="51">
        <v>1227</v>
      </c>
      <c r="F17" s="122">
        <v>224</v>
      </c>
      <c r="G17" s="123">
        <v>186</v>
      </c>
      <c r="H17" s="122">
        <v>213</v>
      </c>
      <c r="I17" s="123">
        <v>203</v>
      </c>
      <c r="J17" s="122">
        <v>191</v>
      </c>
      <c r="K17" s="123">
        <v>188</v>
      </c>
      <c r="L17" s="122">
        <v>178</v>
      </c>
      <c r="M17" s="123">
        <v>181</v>
      </c>
      <c r="N17" s="122">
        <v>193</v>
      </c>
      <c r="O17" s="123">
        <v>205</v>
      </c>
      <c r="P17" s="122">
        <v>198</v>
      </c>
      <c r="Q17" s="123">
        <v>60</v>
      </c>
      <c r="R17" s="45">
        <f t="shared" si="0"/>
        <v>3447</v>
      </c>
      <c r="S17" s="24">
        <f t="shared" si="1"/>
        <v>196.36363636363637</v>
      </c>
      <c r="T17" s="25">
        <f t="shared" si="2"/>
        <v>199.23529411764707</v>
      </c>
    </row>
    <row r="18" spans="1:20" ht="24.75" customHeight="1" thickBot="1">
      <c r="A18" s="26">
        <v>4</v>
      </c>
      <c r="B18" s="50">
        <v>10</v>
      </c>
      <c r="C18" s="120" t="s">
        <v>69</v>
      </c>
      <c r="D18" s="120" t="s">
        <v>33</v>
      </c>
      <c r="E18" s="51">
        <v>1227</v>
      </c>
      <c r="F18" s="122">
        <v>223</v>
      </c>
      <c r="G18" s="123">
        <v>195</v>
      </c>
      <c r="H18" s="122">
        <v>212</v>
      </c>
      <c r="I18" s="123">
        <v>152</v>
      </c>
      <c r="J18" s="122">
        <v>169</v>
      </c>
      <c r="K18" s="123">
        <v>167</v>
      </c>
      <c r="L18" s="122">
        <v>180</v>
      </c>
      <c r="M18" s="123">
        <v>160</v>
      </c>
      <c r="N18" s="122">
        <v>187</v>
      </c>
      <c r="O18" s="123">
        <v>215</v>
      </c>
      <c r="P18" s="122">
        <v>178</v>
      </c>
      <c r="Q18" s="123">
        <v>60</v>
      </c>
      <c r="R18" s="45">
        <f t="shared" si="0"/>
        <v>3325</v>
      </c>
      <c r="S18" s="24">
        <f t="shared" si="1"/>
        <v>185.27272727272728</v>
      </c>
      <c r="T18" s="25">
        <f t="shared" si="2"/>
        <v>192.05882352941177</v>
      </c>
    </row>
    <row r="19" spans="1:20" ht="24.75" customHeight="1" thickBot="1">
      <c r="A19" s="23">
        <v>5</v>
      </c>
      <c r="B19" s="23">
        <v>9</v>
      </c>
      <c r="C19" s="119" t="s">
        <v>55</v>
      </c>
      <c r="D19" s="119" t="s">
        <v>33</v>
      </c>
      <c r="E19" s="51">
        <v>1227</v>
      </c>
      <c r="F19" s="122">
        <v>190</v>
      </c>
      <c r="G19" s="123">
        <v>169</v>
      </c>
      <c r="H19" s="122">
        <v>194</v>
      </c>
      <c r="I19" s="123">
        <v>175</v>
      </c>
      <c r="J19" s="122">
        <v>182</v>
      </c>
      <c r="K19" s="123">
        <v>148</v>
      </c>
      <c r="L19" s="122">
        <v>183</v>
      </c>
      <c r="M19" s="123">
        <v>192</v>
      </c>
      <c r="N19" s="122">
        <v>174</v>
      </c>
      <c r="O19" s="123">
        <v>212</v>
      </c>
      <c r="P19" s="122">
        <v>209</v>
      </c>
      <c r="Q19" s="123">
        <v>60</v>
      </c>
      <c r="R19" s="45">
        <f t="shared" si="0"/>
        <v>3315</v>
      </c>
      <c r="S19" s="24">
        <f t="shared" si="1"/>
        <v>184.36363636363637</v>
      </c>
      <c r="T19" s="25">
        <f t="shared" si="2"/>
        <v>191.47058823529412</v>
      </c>
    </row>
    <row r="20" spans="1:20" ht="24.75" customHeight="1" thickBot="1">
      <c r="A20" s="22">
        <v>6</v>
      </c>
      <c r="B20" s="23">
        <v>1</v>
      </c>
      <c r="C20" s="120" t="s">
        <v>75</v>
      </c>
      <c r="D20" s="120" t="s">
        <v>33</v>
      </c>
      <c r="E20" s="51">
        <v>1275</v>
      </c>
      <c r="F20" s="122">
        <v>201</v>
      </c>
      <c r="G20" s="123">
        <v>159</v>
      </c>
      <c r="H20" s="122">
        <v>138</v>
      </c>
      <c r="I20" s="123">
        <v>179</v>
      </c>
      <c r="J20" s="122">
        <v>192</v>
      </c>
      <c r="K20" s="123">
        <v>204</v>
      </c>
      <c r="L20" s="122">
        <v>207</v>
      </c>
      <c r="M20" s="123">
        <v>171</v>
      </c>
      <c r="N20" s="122">
        <v>177</v>
      </c>
      <c r="O20" s="123">
        <v>186</v>
      </c>
      <c r="P20" s="122">
        <v>146</v>
      </c>
      <c r="Q20" s="123">
        <v>70</v>
      </c>
      <c r="R20" s="45">
        <f t="shared" si="0"/>
        <v>3305</v>
      </c>
      <c r="S20" s="24">
        <f t="shared" si="1"/>
        <v>178.1818181818182</v>
      </c>
      <c r="T20" s="25">
        <f t="shared" si="2"/>
        <v>190.2941176470588</v>
      </c>
    </row>
    <row r="21" spans="1:20" ht="24.75" customHeight="1" thickBot="1">
      <c r="A21" s="23">
        <v>7</v>
      </c>
      <c r="B21" s="50">
        <v>12</v>
      </c>
      <c r="C21" s="119" t="s">
        <v>53</v>
      </c>
      <c r="D21" s="119" t="s">
        <v>33</v>
      </c>
      <c r="E21" s="51">
        <v>1227</v>
      </c>
      <c r="F21" s="122">
        <v>88</v>
      </c>
      <c r="G21" s="123">
        <v>203</v>
      </c>
      <c r="H21" s="122">
        <v>170</v>
      </c>
      <c r="I21" s="123">
        <v>161</v>
      </c>
      <c r="J21" s="122">
        <v>202</v>
      </c>
      <c r="K21" s="123">
        <v>200</v>
      </c>
      <c r="L21" s="122">
        <v>199</v>
      </c>
      <c r="M21" s="123">
        <v>225</v>
      </c>
      <c r="N21" s="122">
        <v>182</v>
      </c>
      <c r="O21" s="123">
        <v>151</v>
      </c>
      <c r="P21" s="122">
        <v>222</v>
      </c>
      <c r="Q21" s="123">
        <v>60</v>
      </c>
      <c r="R21" s="45">
        <f t="shared" si="0"/>
        <v>3290</v>
      </c>
      <c r="S21" s="24">
        <f t="shared" si="1"/>
        <v>182.0909090909091</v>
      </c>
      <c r="T21" s="25">
        <f t="shared" si="2"/>
        <v>190</v>
      </c>
    </row>
    <row r="22" spans="1:20" ht="24.75" customHeight="1" thickBot="1">
      <c r="A22" s="22">
        <v>8</v>
      </c>
      <c r="B22" s="23">
        <v>7</v>
      </c>
      <c r="C22" s="120" t="s">
        <v>32</v>
      </c>
      <c r="D22" s="119" t="s">
        <v>33</v>
      </c>
      <c r="E22" s="51">
        <v>1227</v>
      </c>
      <c r="F22" s="122">
        <v>200</v>
      </c>
      <c r="G22" s="123">
        <v>156</v>
      </c>
      <c r="H22" s="122">
        <v>187</v>
      </c>
      <c r="I22" s="123">
        <v>203</v>
      </c>
      <c r="J22" s="122">
        <v>223</v>
      </c>
      <c r="K22" s="123">
        <v>189</v>
      </c>
      <c r="L22" s="122">
        <v>159</v>
      </c>
      <c r="M22" s="123">
        <v>181</v>
      </c>
      <c r="N22" s="122">
        <v>197</v>
      </c>
      <c r="O22" s="123">
        <v>156</v>
      </c>
      <c r="P22" s="122">
        <v>161</v>
      </c>
      <c r="Q22" s="123">
        <v>30</v>
      </c>
      <c r="R22" s="45">
        <f t="shared" si="0"/>
        <v>3269</v>
      </c>
      <c r="S22" s="24">
        <f t="shared" si="1"/>
        <v>182.9090909090909</v>
      </c>
      <c r="T22" s="25">
        <f t="shared" si="2"/>
        <v>190.52941176470588</v>
      </c>
    </row>
    <row r="23" spans="1:20" ht="24.75" customHeight="1" thickBot="1">
      <c r="A23" s="23">
        <v>9</v>
      </c>
      <c r="B23" s="23">
        <v>5</v>
      </c>
      <c r="C23" s="119" t="s">
        <v>35</v>
      </c>
      <c r="D23" s="120" t="s">
        <v>33</v>
      </c>
      <c r="E23" s="51">
        <v>1228</v>
      </c>
      <c r="F23" s="122">
        <v>156</v>
      </c>
      <c r="G23" s="123">
        <v>155</v>
      </c>
      <c r="H23" s="122">
        <v>213</v>
      </c>
      <c r="I23" s="123">
        <v>180</v>
      </c>
      <c r="J23" s="122">
        <v>207</v>
      </c>
      <c r="K23" s="123">
        <v>222</v>
      </c>
      <c r="L23" s="122">
        <v>167</v>
      </c>
      <c r="M23" s="123">
        <v>169</v>
      </c>
      <c r="N23" s="122">
        <v>162</v>
      </c>
      <c r="O23" s="123">
        <v>160</v>
      </c>
      <c r="P23" s="122">
        <v>194</v>
      </c>
      <c r="Q23" s="123">
        <v>55</v>
      </c>
      <c r="R23" s="45">
        <f t="shared" si="0"/>
        <v>3268</v>
      </c>
      <c r="S23" s="24">
        <f t="shared" si="1"/>
        <v>180.45454545454547</v>
      </c>
      <c r="T23" s="25">
        <f t="shared" si="2"/>
        <v>189</v>
      </c>
    </row>
    <row r="24" spans="1:20" ht="24.75" customHeight="1" thickBot="1">
      <c r="A24" s="27">
        <v>10</v>
      </c>
      <c r="B24" s="50">
        <v>8</v>
      </c>
      <c r="C24" s="120" t="s">
        <v>63</v>
      </c>
      <c r="D24" s="119" t="s">
        <v>33</v>
      </c>
      <c r="E24" s="51">
        <v>1227</v>
      </c>
      <c r="F24" s="122">
        <v>201</v>
      </c>
      <c r="G24" s="123">
        <v>168</v>
      </c>
      <c r="H24" s="122">
        <v>161</v>
      </c>
      <c r="I24" s="123">
        <v>156</v>
      </c>
      <c r="J24" s="122">
        <v>162</v>
      </c>
      <c r="K24" s="123">
        <v>203</v>
      </c>
      <c r="L24" s="122">
        <v>163</v>
      </c>
      <c r="M24" s="123">
        <v>193</v>
      </c>
      <c r="N24" s="122">
        <v>169</v>
      </c>
      <c r="O24" s="123">
        <v>169</v>
      </c>
      <c r="P24" s="122">
        <v>168</v>
      </c>
      <c r="Q24" s="123">
        <v>50</v>
      </c>
      <c r="R24" s="45">
        <f t="shared" si="0"/>
        <v>3190</v>
      </c>
      <c r="S24" s="24">
        <f t="shared" si="1"/>
        <v>173.9090909090909</v>
      </c>
      <c r="T24" s="25">
        <f t="shared" si="2"/>
        <v>184.7058823529412</v>
      </c>
    </row>
    <row r="25" spans="1:20" ht="24.75" customHeight="1" thickBot="1">
      <c r="A25" s="23">
        <v>11</v>
      </c>
      <c r="B25" s="23">
        <v>4</v>
      </c>
      <c r="C25" s="119" t="s">
        <v>51</v>
      </c>
      <c r="D25" s="120" t="s">
        <v>33</v>
      </c>
      <c r="E25" s="51">
        <v>1238</v>
      </c>
      <c r="F25" s="122">
        <v>172</v>
      </c>
      <c r="G25" s="123">
        <v>172</v>
      </c>
      <c r="H25" s="122">
        <v>188</v>
      </c>
      <c r="I25" s="123">
        <v>170</v>
      </c>
      <c r="J25" s="122">
        <v>164</v>
      </c>
      <c r="K25" s="123">
        <v>189</v>
      </c>
      <c r="L25" s="122">
        <v>185</v>
      </c>
      <c r="M25" s="123">
        <v>143</v>
      </c>
      <c r="N25" s="122">
        <v>170</v>
      </c>
      <c r="O25" s="123">
        <v>169</v>
      </c>
      <c r="P25" s="122">
        <v>164</v>
      </c>
      <c r="Q25" s="123">
        <v>30</v>
      </c>
      <c r="R25" s="45">
        <f t="shared" si="0"/>
        <v>3154</v>
      </c>
      <c r="S25" s="24">
        <f t="shared" si="1"/>
        <v>171.45454545454547</v>
      </c>
      <c r="T25" s="25">
        <f t="shared" si="2"/>
        <v>183.76470588235293</v>
      </c>
    </row>
    <row r="26" spans="1:20" ht="24.75" customHeight="1" thickBot="1">
      <c r="A26" s="23">
        <v>12</v>
      </c>
      <c r="B26" s="23">
        <v>11</v>
      </c>
      <c r="C26" s="121" t="s">
        <v>54</v>
      </c>
      <c r="D26" s="119" t="s">
        <v>33</v>
      </c>
      <c r="E26" s="51">
        <v>1227</v>
      </c>
      <c r="F26" s="122">
        <v>172</v>
      </c>
      <c r="G26" s="123">
        <v>227</v>
      </c>
      <c r="H26" s="122">
        <v>138</v>
      </c>
      <c r="I26" s="123">
        <v>190</v>
      </c>
      <c r="J26" s="122">
        <v>166</v>
      </c>
      <c r="K26" s="123">
        <v>163</v>
      </c>
      <c r="L26" s="122">
        <v>140</v>
      </c>
      <c r="M26" s="123">
        <v>198</v>
      </c>
      <c r="N26" s="122">
        <v>122</v>
      </c>
      <c r="O26" s="123">
        <v>167</v>
      </c>
      <c r="P26" s="122">
        <v>150</v>
      </c>
      <c r="Q26" s="123">
        <v>40</v>
      </c>
      <c r="R26" s="45">
        <f t="shared" si="0"/>
        <v>3100</v>
      </c>
      <c r="S26" s="24">
        <f t="shared" si="1"/>
        <v>166.63636363636363</v>
      </c>
      <c r="T26" s="25">
        <f t="shared" si="2"/>
        <v>180</v>
      </c>
    </row>
    <row r="27" spans="1:20" ht="24.75" customHeight="1">
      <c r="A27" s="28"/>
      <c r="B27" s="28"/>
      <c r="C27" s="77"/>
      <c r="D27" s="78"/>
      <c r="E27" s="75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80"/>
      <c r="S27" s="30"/>
      <c r="T27" s="30"/>
    </row>
    <row r="28" spans="1:20" ht="24.75" customHeight="1">
      <c r="A28" s="28"/>
      <c r="B28" s="28"/>
      <c r="C28" s="77"/>
      <c r="D28" s="78"/>
      <c r="E28" s="75"/>
      <c r="F28" s="76"/>
      <c r="G28" s="76"/>
      <c r="H28" s="79"/>
      <c r="I28" s="79" t="s">
        <v>40</v>
      </c>
      <c r="J28" s="79"/>
      <c r="K28" s="76"/>
      <c r="L28" s="76"/>
      <c r="M28" s="76"/>
      <c r="N28" s="76"/>
      <c r="O28" s="76"/>
      <c r="P28" s="76"/>
      <c r="Q28" s="76"/>
      <c r="R28" s="80"/>
      <c r="S28" s="30"/>
      <c r="T28" s="30"/>
    </row>
    <row r="29" spans="1:20" ht="24.75" customHeight="1">
      <c r="A29" s="28"/>
      <c r="B29" s="28"/>
      <c r="C29" s="77"/>
      <c r="D29" s="78"/>
      <c r="E29" s="75"/>
      <c r="F29" s="76"/>
      <c r="G29" s="76"/>
      <c r="H29" s="79"/>
      <c r="I29" s="79"/>
      <c r="J29" s="79"/>
      <c r="K29" s="76"/>
      <c r="L29" s="76"/>
      <c r="M29" s="76"/>
      <c r="N29" s="76"/>
      <c r="O29" s="76"/>
      <c r="P29" s="76"/>
      <c r="Q29" s="76"/>
      <c r="R29" s="80"/>
      <c r="S29" s="30"/>
      <c r="T29" s="30"/>
    </row>
    <row r="30" spans="1:20" ht="24.75" customHeight="1">
      <c r="A30" s="28"/>
      <c r="B30" s="28"/>
      <c r="C30" s="77"/>
      <c r="D30" s="78">
        <v>4</v>
      </c>
      <c r="E30" s="137" t="s">
        <v>69</v>
      </c>
      <c r="F30" s="138"/>
      <c r="G30" s="139"/>
      <c r="H30" s="83">
        <v>163</v>
      </c>
      <c r="I30" s="83">
        <v>177</v>
      </c>
      <c r="J30" s="83">
        <f>SUM(H30:I30)</f>
        <v>340</v>
      </c>
      <c r="K30" s="84"/>
      <c r="L30" s="82">
        <v>3</v>
      </c>
      <c r="M30" s="140" t="s">
        <v>56</v>
      </c>
      <c r="N30" s="141"/>
      <c r="O30" s="141"/>
      <c r="P30" s="142"/>
      <c r="Q30" s="83">
        <v>192</v>
      </c>
      <c r="R30" s="74">
        <v>218</v>
      </c>
      <c r="S30" s="83">
        <f>SUM(Q30:R30)</f>
        <v>410</v>
      </c>
      <c r="T30" s="30"/>
    </row>
    <row r="31" spans="1:20" ht="24.75" customHeight="1">
      <c r="A31" s="28"/>
      <c r="B31" s="28"/>
      <c r="C31" s="77"/>
      <c r="D31" s="78">
        <v>3</v>
      </c>
      <c r="E31" s="137" t="s">
        <v>56</v>
      </c>
      <c r="F31" s="138"/>
      <c r="G31" s="139"/>
      <c r="H31" s="83">
        <v>232</v>
      </c>
      <c r="I31" s="83">
        <v>197</v>
      </c>
      <c r="J31" s="83">
        <f>SUM(H31:I31)</f>
        <v>429</v>
      </c>
      <c r="K31" s="81"/>
      <c r="L31" s="82">
        <v>2</v>
      </c>
      <c r="M31" s="140" t="s">
        <v>67</v>
      </c>
      <c r="N31" s="141"/>
      <c r="O31" s="141"/>
      <c r="P31" s="142"/>
      <c r="Q31" s="83">
        <v>195</v>
      </c>
      <c r="R31" s="74">
        <v>237</v>
      </c>
      <c r="S31" s="83">
        <f>SUM(Q31:R31)</f>
        <v>432</v>
      </c>
      <c r="T31" s="30"/>
    </row>
    <row r="32" spans="1:20" ht="24.75" customHeight="1">
      <c r="A32" s="28"/>
      <c r="B32" s="28"/>
      <c r="C32" s="29"/>
      <c r="D32" s="29"/>
      <c r="E32" s="75"/>
      <c r="F32" s="73"/>
      <c r="G32" s="73"/>
      <c r="H32" s="73"/>
      <c r="I32" s="73"/>
      <c r="J32" s="73"/>
      <c r="K32" s="73"/>
      <c r="L32" s="73"/>
      <c r="M32" s="75"/>
      <c r="N32" s="73"/>
      <c r="O32" s="73"/>
      <c r="P32" s="73"/>
      <c r="Q32" s="73"/>
      <c r="R32" s="73"/>
      <c r="S32" s="73"/>
      <c r="T32" s="30"/>
    </row>
    <row r="33" spans="1:20" ht="24.75" customHeight="1">
      <c r="A33" s="28"/>
      <c r="B33" s="28"/>
      <c r="C33" s="29"/>
      <c r="D33" s="29"/>
      <c r="E33" s="75"/>
      <c r="F33" s="73"/>
      <c r="G33" s="73">
        <v>2</v>
      </c>
      <c r="H33" s="171" t="s">
        <v>67</v>
      </c>
      <c r="I33" s="171"/>
      <c r="J33" s="171"/>
      <c r="K33" s="171"/>
      <c r="L33" s="171"/>
      <c r="M33" s="74">
        <v>170</v>
      </c>
      <c r="N33" s="72">
        <v>171</v>
      </c>
      <c r="O33" s="72" t="s">
        <v>92</v>
      </c>
      <c r="P33" s="73"/>
      <c r="Q33" s="73"/>
      <c r="R33" s="73"/>
      <c r="S33" s="73"/>
      <c r="T33" s="30"/>
    </row>
    <row r="34" spans="1:20" ht="24.75" customHeight="1">
      <c r="A34" s="28"/>
      <c r="B34" s="28"/>
      <c r="C34" s="29"/>
      <c r="D34" s="29"/>
      <c r="E34" s="75"/>
      <c r="F34" s="73"/>
      <c r="G34" s="73">
        <v>1</v>
      </c>
      <c r="H34" s="171" t="s">
        <v>47</v>
      </c>
      <c r="I34" s="171"/>
      <c r="J34" s="171"/>
      <c r="K34" s="171"/>
      <c r="L34" s="171"/>
      <c r="M34" s="74">
        <v>181</v>
      </c>
      <c r="N34" s="72">
        <v>211</v>
      </c>
      <c r="O34" s="72" t="s">
        <v>92</v>
      </c>
      <c r="P34" s="73"/>
      <c r="Q34" s="73"/>
      <c r="R34" s="73"/>
      <c r="S34" s="73"/>
      <c r="T34" s="30"/>
    </row>
    <row r="36" spans="5:15" ht="36.75" customHeight="1">
      <c r="E36" s="34" t="s">
        <v>27</v>
      </c>
      <c r="F36" s="34"/>
      <c r="H36" s="172" t="s">
        <v>47</v>
      </c>
      <c r="I36" s="173"/>
      <c r="J36" s="173"/>
      <c r="K36" s="173"/>
      <c r="L36" s="173"/>
      <c r="M36" s="173"/>
      <c r="N36" s="173"/>
      <c r="O36" s="136"/>
    </row>
  </sheetData>
  <mergeCells count="13">
    <mergeCell ref="A4:T4"/>
    <mergeCell ref="A6:T6"/>
    <mergeCell ref="A12:A13"/>
    <mergeCell ref="D12:D13"/>
    <mergeCell ref="C12:C13"/>
    <mergeCell ref="A10:T10"/>
    <mergeCell ref="H33:L33"/>
    <mergeCell ref="H34:L34"/>
    <mergeCell ref="H36:O36"/>
    <mergeCell ref="E30:G30"/>
    <mergeCell ref="E31:G31"/>
    <mergeCell ref="M30:P30"/>
    <mergeCell ref="M31:P31"/>
  </mergeCells>
  <printOptions/>
  <pageMargins left="0.2362204724409449" right="0.55" top="0.19" bottom="0.54" header="0.21" footer="0.5118110236220472"/>
  <pageSetup horizontalDpi="600" verticalDpi="6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5"/>
  <sheetViews>
    <sheetView workbookViewId="0" topLeftCell="A4">
      <selection activeCell="A25" sqref="A25:IV25"/>
    </sheetView>
  </sheetViews>
  <sheetFormatPr defaultColWidth="9.00390625" defaultRowHeight="12.75"/>
  <cols>
    <col min="1" max="1" width="8.75390625" style="0" customWidth="1"/>
    <col min="2" max="2" width="28.625" style="0" customWidth="1"/>
    <col min="9" max="9" width="28.00390625" style="0" customWidth="1"/>
  </cols>
  <sheetData>
    <row r="2" spans="6:8" ht="26.25">
      <c r="F2" s="110" t="s">
        <v>85</v>
      </c>
      <c r="G2" s="110"/>
      <c r="H2" s="110"/>
    </row>
    <row r="4" spans="6:7" ht="18">
      <c r="F4" s="111" t="s">
        <v>86</v>
      </c>
      <c r="G4" s="111"/>
    </row>
    <row r="5" spans="6:7" ht="18">
      <c r="F5" s="111" t="s">
        <v>29</v>
      </c>
      <c r="G5" s="111"/>
    </row>
    <row r="7" spans="6:7" ht="20.25">
      <c r="F7" s="34" t="s">
        <v>79</v>
      </c>
      <c r="G7" s="99"/>
    </row>
    <row r="8" spans="1:11" ht="15.75">
      <c r="A8" s="100"/>
      <c r="B8" s="84" t="s">
        <v>80</v>
      </c>
      <c r="D8" s="100"/>
      <c r="E8" s="100"/>
      <c r="F8" s="100"/>
      <c r="H8" s="100"/>
      <c r="I8" s="84" t="s">
        <v>81</v>
      </c>
      <c r="J8" s="100"/>
      <c r="K8" s="100"/>
    </row>
    <row r="9" spans="1:13" ht="15.75">
      <c r="A9" s="101" t="s">
        <v>25</v>
      </c>
      <c r="B9" s="102" t="s">
        <v>82</v>
      </c>
      <c r="C9" s="103" t="s">
        <v>3</v>
      </c>
      <c r="D9" s="101" t="s">
        <v>4</v>
      </c>
      <c r="E9" s="101" t="s">
        <v>83</v>
      </c>
      <c r="F9" s="101" t="s">
        <v>0</v>
      </c>
      <c r="H9" s="101" t="s">
        <v>25</v>
      </c>
      <c r="I9" s="102" t="s">
        <v>82</v>
      </c>
      <c r="J9" s="103" t="s">
        <v>3</v>
      </c>
      <c r="K9" s="101" t="s">
        <v>4</v>
      </c>
      <c r="L9" s="101" t="s">
        <v>83</v>
      </c>
      <c r="M9" s="101" t="s">
        <v>0</v>
      </c>
    </row>
    <row r="10" spans="1:13" ht="19.5" customHeight="1">
      <c r="A10" s="104">
        <v>7</v>
      </c>
      <c r="B10" s="105" t="s">
        <v>56</v>
      </c>
      <c r="C10" s="83">
        <v>181</v>
      </c>
      <c r="D10" s="83">
        <v>205</v>
      </c>
      <c r="E10" s="83">
        <f>SUM(C10:D10)</f>
        <v>386</v>
      </c>
      <c r="F10" s="83" t="s">
        <v>92</v>
      </c>
      <c r="G10" s="84"/>
      <c r="H10" s="104">
        <v>3</v>
      </c>
      <c r="I10" s="105" t="s">
        <v>67</v>
      </c>
      <c r="J10" s="83">
        <v>194</v>
      </c>
      <c r="K10" s="83">
        <v>227</v>
      </c>
      <c r="L10" s="83">
        <f>SUM(J10:K10)</f>
        <v>421</v>
      </c>
      <c r="M10" s="83" t="s">
        <v>92</v>
      </c>
    </row>
    <row r="11" spans="1:13" ht="19.5" customHeight="1">
      <c r="A11" s="104">
        <v>9</v>
      </c>
      <c r="B11" s="105" t="s">
        <v>36</v>
      </c>
      <c r="C11" s="83">
        <v>156</v>
      </c>
      <c r="D11" s="83">
        <v>217</v>
      </c>
      <c r="E11" s="83">
        <f>SUM(C11:D11)</f>
        <v>373</v>
      </c>
      <c r="F11" s="83" t="s">
        <v>92</v>
      </c>
      <c r="G11" s="84"/>
      <c r="H11" s="104">
        <v>1</v>
      </c>
      <c r="I11" s="105" t="s">
        <v>77</v>
      </c>
      <c r="J11" s="83">
        <v>217</v>
      </c>
      <c r="K11" s="83">
        <v>194</v>
      </c>
      <c r="L11" s="83">
        <f>SUM(J11:K11)</f>
        <v>411</v>
      </c>
      <c r="M11" s="83" t="s">
        <v>92</v>
      </c>
    </row>
    <row r="12" spans="1:13" ht="19.5" customHeight="1">
      <c r="A12" s="104">
        <v>12</v>
      </c>
      <c r="B12" s="105" t="s">
        <v>55</v>
      </c>
      <c r="C12" s="83">
        <v>181</v>
      </c>
      <c r="D12" s="83">
        <v>191</v>
      </c>
      <c r="E12" s="83">
        <f>SUM(C12:D12)</f>
        <v>372</v>
      </c>
      <c r="F12" s="83" t="s">
        <v>92</v>
      </c>
      <c r="G12" s="84"/>
      <c r="H12" s="104">
        <v>2</v>
      </c>
      <c r="I12" s="105" t="s">
        <v>75</v>
      </c>
      <c r="J12" s="83">
        <v>206</v>
      </c>
      <c r="K12" s="83">
        <v>203</v>
      </c>
      <c r="L12" s="83">
        <f>SUM(J12:K12)</f>
        <v>409</v>
      </c>
      <c r="M12" s="83" t="s">
        <v>92</v>
      </c>
    </row>
    <row r="13" spans="1:13" ht="19.5" customHeight="1">
      <c r="A13" s="104">
        <v>10</v>
      </c>
      <c r="B13" s="105" t="s">
        <v>32</v>
      </c>
      <c r="C13" s="83">
        <v>169</v>
      </c>
      <c r="D13" s="83">
        <v>190</v>
      </c>
      <c r="E13" s="83">
        <f>SUM(C13:D13)</f>
        <v>359</v>
      </c>
      <c r="F13" s="83" t="s">
        <v>92</v>
      </c>
      <c r="G13" s="84"/>
      <c r="H13" s="104">
        <v>4</v>
      </c>
      <c r="I13" s="105" t="s">
        <v>51</v>
      </c>
      <c r="J13" s="83">
        <v>215</v>
      </c>
      <c r="K13" s="83">
        <v>175</v>
      </c>
      <c r="L13" s="83">
        <f>SUM(J13:K13)</f>
        <v>390</v>
      </c>
      <c r="M13" s="83" t="s">
        <v>92</v>
      </c>
    </row>
    <row r="14" spans="1:13" ht="19.5" customHeight="1">
      <c r="A14" s="104">
        <v>5</v>
      </c>
      <c r="B14" s="105" t="s">
        <v>47</v>
      </c>
      <c r="C14" s="83">
        <v>172</v>
      </c>
      <c r="D14" s="83">
        <v>174</v>
      </c>
      <c r="E14" s="83">
        <f>SUM(C14:D14)</f>
        <v>346</v>
      </c>
      <c r="F14" s="83">
        <v>9</v>
      </c>
      <c r="G14" s="84"/>
      <c r="H14" s="104">
        <v>9</v>
      </c>
      <c r="I14" s="105" t="s">
        <v>36</v>
      </c>
      <c r="J14" s="83">
        <v>162</v>
      </c>
      <c r="K14" s="83">
        <v>197</v>
      </c>
      <c r="L14" s="83">
        <f>SUM(J14:K14)</f>
        <v>359</v>
      </c>
      <c r="M14" s="83">
        <v>6</v>
      </c>
    </row>
    <row r="15" spans="1:13" ht="19.5" customHeight="1">
      <c r="A15" s="104">
        <v>6</v>
      </c>
      <c r="B15" s="105" t="s">
        <v>35</v>
      </c>
      <c r="C15" s="83">
        <v>141</v>
      </c>
      <c r="D15" s="83">
        <v>193</v>
      </c>
      <c r="E15" s="83">
        <f>SUM(C15:D15)</f>
        <v>334</v>
      </c>
      <c r="F15" s="83">
        <v>10</v>
      </c>
      <c r="G15" s="84"/>
      <c r="H15" s="104">
        <v>7</v>
      </c>
      <c r="I15" s="105" t="s">
        <v>56</v>
      </c>
      <c r="J15" s="83">
        <v>161</v>
      </c>
      <c r="K15" s="83">
        <v>197</v>
      </c>
      <c r="L15" s="83">
        <f>SUM(J15:K15)</f>
        <v>358</v>
      </c>
      <c r="M15" s="83">
        <v>5</v>
      </c>
    </row>
    <row r="16" spans="1:13" ht="19.5" customHeight="1">
      <c r="A16" s="104">
        <v>11</v>
      </c>
      <c r="B16" s="105" t="s">
        <v>53</v>
      </c>
      <c r="C16" s="83">
        <v>170</v>
      </c>
      <c r="D16" s="83">
        <v>138</v>
      </c>
      <c r="E16" s="83">
        <f>SUM(C16:D16)</f>
        <v>308</v>
      </c>
      <c r="F16" s="83">
        <v>12</v>
      </c>
      <c r="G16" s="106"/>
      <c r="H16" s="104">
        <v>12</v>
      </c>
      <c r="I16" s="105" t="s">
        <v>55</v>
      </c>
      <c r="J16" s="83">
        <v>159</v>
      </c>
      <c r="K16" s="83">
        <v>183</v>
      </c>
      <c r="L16" s="83">
        <f>SUM(J16:K16)</f>
        <v>342</v>
      </c>
      <c r="M16" s="83">
        <v>8</v>
      </c>
    </row>
    <row r="17" spans="1:13" ht="19.5" customHeight="1">
      <c r="A17" s="104">
        <v>8</v>
      </c>
      <c r="B17" s="105" t="s">
        <v>34</v>
      </c>
      <c r="C17" s="83">
        <v>147</v>
      </c>
      <c r="D17" s="83">
        <v>159</v>
      </c>
      <c r="E17" s="83">
        <f>SUM(C17:D17)</f>
        <v>306</v>
      </c>
      <c r="F17" s="83">
        <v>11</v>
      </c>
      <c r="H17" s="104">
        <v>10</v>
      </c>
      <c r="I17" s="105" t="s">
        <v>32</v>
      </c>
      <c r="J17" s="83">
        <v>148</v>
      </c>
      <c r="K17" s="83">
        <v>161</v>
      </c>
      <c r="L17" s="83">
        <f>SUM(J17:K17)</f>
        <v>309</v>
      </c>
      <c r="M17" s="83">
        <v>7</v>
      </c>
    </row>
    <row r="18" spans="1:6" ht="19.5" customHeight="1">
      <c r="A18" s="107"/>
      <c r="B18" s="108"/>
      <c r="C18" s="108"/>
      <c r="D18" s="107"/>
      <c r="E18" s="107"/>
      <c r="F18" s="107"/>
    </row>
    <row r="19" ht="19.5" customHeight="1"/>
    <row r="20" spans="1:4" ht="19.5" customHeight="1">
      <c r="A20" s="100"/>
      <c r="B20" s="84" t="s">
        <v>84</v>
      </c>
      <c r="C20" s="100"/>
      <c r="D20" s="100"/>
    </row>
    <row r="21" spans="1:6" ht="19.5" customHeight="1">
      <c r="A21" s="101" t="s">
        <v>25</v>
      </c>
      <c r="B21" s="102" t="s">
        <v>82</v>
      </c>
      <c r="C21" s="103" t="s">
        <v>3</v>
      </c>
      <c r="D21" s="101" t="s">
        <v>4</v>
      </c>
      <c r="E21" s="101" t="s">
        <v>83</v>
      </c>
      <c r="F21" s="101" t="s">
        <v>0</v>
      </c>
    </row>
    <row r="22" spans="1:12" ht="19.5" customHeight="1">
      <c r="A22" s="104">
        <v>1</v>
      </c>
      <c r="B22" s="105" t="s">
        <v>77</v>
      </c>
      <c r="C22" s="83">
        <v>228</v>
      </c>
      <c r="D22" s="83">
        <v>235</v>
      </c>
      <c r="E22" s="83">
        <f>SUM(C22:D22)</f>
        <v>463</v>
      </c>
      <c r="F22" s="83">
        <v>1</v>
      </c>
      <c r="I22" s="107"/>
      <c r="J22" s="109" t="s">
        <v>27</v>
      </c>
      <c r="K22" s="107"/>
      <c r="L22" s="107"/>
    </row>
    <row r="23" spans="1:12" ht="19.5" customHeight="1">
      <c r="A23" s="104">
        <v>2</v>
      </c>
      <c r="B23" s="105" t="s">
        <v>75</v>
      </c>
      <c r="C23" s="83">
        <v>246</v>
      </c>
      <c r="D23" s="83">
        <v>171</v>
      </c>
      <c r="E23" s="83">
        <f>SUM(C23:D23)</f>
        <v>417</v>
      </c>
      <c r="F23" s="83">
        <v>2</v>
      </c>
      <c r="I23" s="107"/>
      <c r="J23" s="108"/>
      <c r="K23" s="107"/>
      <c r="L23" s="107"/>
    </row>
    <row r="24" spans="1:12" ht="19.5" customHeight="1">
      <c r="A24" s="104">
        <v>4</v>
      </c>
      <c r="B24" s="105" t="s">
        <v>51</v>
      </c>
      <c r="C24" s="83">
        <v>181</v>
      </c>
      <c r="D24" s="83">
        <v>167</v>
      </c>
      <c r="E24" s="83">
        <f>SUM(C24:D24)</f>
        <v>348</v>
      </c>
      <c r="F24" s="83">
        <v>3</v>
      </c>
      <c r="I24" s="176" t="s">
        <v>77</v>
      </c>
      <c r="J24" s="177"/>
      <c r="K24" s="177"/>
      <c r="L24" s="178"/>
    </row>
    <row r="25" spans="1:12" ht="19.5" customHeight="1">
      <c r="A25" s="104">
        <v>3</v>
      </c>
      <c r="B25" s="105" t="s">
        <v>67</v>
      </c>
      <c r="C25" s="83">
        <v>160</v>
      </c>
      <c r="D25" s="83">
        <v>172</v>
      </c>
      <c r="E25" s="83">
        <f>SUM(C25:D25)</f>
        <v>332</v>
      </c>
      <c r="F25" s="83">
        <v>4</v>
      </c>
      <c r="I25" s="179"/>
      <c r="J25" s="180"/>
      <c r="K25" s="180"/>
      <c r="L25" s="181"/>
    </row>
  </sheetData>
  <mergeCells count="1">
    <mergeCell ref="I24:L25"/>
  </mergeCells>
  <printOptions/>
  <pageMargins left="0.75" right="0.75" top="1" bottom="1" header="0.5" footer="0.5"/>
  <pageSetup horizontalDpi="600" verticalDpi="6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4">
      <selection activeCell="F10" sqref="F10"/>
    </sheetView>
  </sheetViews>
  <sheetFormatPr defaultColWidth="9.00390625" defaultRowHeight="12.75"/>
  <cols>
    <col min="1" max="1" width="6.375" style="0" customWidth="1"/>
    <col min="2" max="2" width="33.75390625" style="0" customWidth="1"/>
    <col min="4" max="4" width="6.875" style="0" customWidth="1"/>
    <col min="5" max="5" width="34.125" style="0" customWidth="1"/>
    <col min="7" max="7" width="7.875" style="0" customWidth="1"/>
    <col min="8" max="8" width="32.25390625" style="0" customWidth="1"/>
  </cols>
  <sheetData>
    <row r="2" spans="2:8" ht="15.75">
      <c r="B2" s="84" t="s">
        <v>88</v>
      </c>
      <c r="E2" s="84" t="s">
        <v>89</v>
      </c>
      <c r="H2" s="84" t="s">
        <v>90</v>
      </c>
    </row>
    <row r="4" spans="1:8" ht="12.75">
      <c r="A4" s="113" t="s">
        <v>0</v>
      </c>
      <c r="B4" s="113" t="s">
        <v>87</v>
      </c>
      <c r="D4" s="113" t="s">
        <v>0</v>
      </c>
      <c r="E4" s="113" t="s">
        <v>87</v>
      </c>
      <c r="G4" s="113" t="s">
        <v>0</v>
      </c>
      <c r="H4" s="113" t="s">
        <v>87</v>
      </c>
    </row>
    <row r="5" spans="1:8" ht="15.75" customHeight="1">
      <c r="A5" s="114">
        <v>1</v>
      </c>
      <c r="B5" s="112" t="s">
        <v>47</v>
      </c>
      <c r="D5" s="114">
        <v>1</v>
      </c>
      <c r="E5" s="112" t="s">
        <v>77</v>
      </c>
      <c r="G5" s="114">
        <v>1</v>
      </c>
      <c r="H5" s="117" t="s">
        <v>47</v>
      </c>
    </row>
    <row r="6" spans="1:8" ht="15.75" customHeight="1">
      <c r="A6" s="114">
        <v>2</v>
      </c>
      <c r="B6" s="112" t="s">
        <v>67</v>
      </c>
      <c r="D6" s="114">
        <v>2</v>
      </c>
      <c r="E6" s="112" t="s">
        <v>75</v>
      </c>
      <c r="G6" s="114">
        <v>2</v>
      </c>
      <c r="H6" s="118" t="s">
        <v>62</v>
      </c>
    </row>
    <row r="7" spans="1:8" ht="15.75" customHeight="1">
      <c r="A7" s="114">
        <v>3</v>
      </c>
      <c r="B7" s="112" t="s">
        <v>56</v>
      </c>
      <c r="D7" s="114">
        <v>3</v>
      </c>
      <c r="E7" s="112" t="s">
        <v>51</v>
      </c>
      <c r="G7" s="114">
        <v>3</v>
      </c>
      <c r="H7" s="118" t="s">
        <v>58</v>
      </c>
    </row>
    <row r="8" spans="1:8" ht="15.75" customHeight="1">
      <c r="A8" s="114">
        <v>4</v>
      </c>
      <c r="B8" s="112" t="s">
        <v>69</v>
      </c>
      <c r="D8" s="114">
        <v>4</v>
      </c>
      <c r="E8" s="112" t="s">
        <v>67</v>
      </c>
      <c r="G8" s="114">
        <v>4</v>
      </c>
      <c r="H8" s="117" t="s">
        <v>54</v>
      </c>
    </row>
    <row r="9" spans="1:8" ht="15.75" customHeight="1">
      <c r="A9" s="114">
        <v>5</v>
      </c>
      <c r="B9" s="112" t="s">
        <v>55</v>
      </c>
      <c r="D9" s="114">
        <v>5</v>
      </c>
      <c r="E9" s="112" t="s">
        <v>56</v>
      </c>
      <c r="G9" s="114">
        <v>5</v>
      </c>
      <c r="H9" s="118" t="s">
        <v>60</v>
      </c>
    </row>
    <row r="10" spans="1:8" ht="15.75" customHeight="1">
      <c r="A10" s="114">
        <v>6</v>
      </c>
      <c r="B10" s="112" t="s">
        <v>75</v>
      </c>
      <c r="D10" s="114">
        <v>6</v>
      </c>
      <c r="E10" s="112" t="s">
        <v>36</v>
      </c>
      <c r="G10" s="114">
        <v>6</v>
      </c>
      <c r="H10" s="118" t="s">
        <v>63</v>
      </c>
    </row>
    <row r="11" spans="1:8" ht="15.75" customHeight="1">
      <c r="A11" s="114">
        <v>7</v>
      </c>
      <c r="B11" s="112" t="s">
        <v>53</v>
      </c>
      <c r="D11" s="114">
        <v>7</v>
      </c>
      <c r="E11" s="112" t="s">
        <v>32</v>
      </c>
      <c r="G11" s="114">
        <v>7</v>
      </c>
      <c r="H11" s="118" t="s">
        <v>57</v>
      </c>
    </row>
    <row r="12" spans="1:8" ht="15.75" customHeight="1">
      <c r="A12" s="114">
        <v>8</v>
      </c>
      <c r="B12" s="112" t="s">
        <v>32</v>
      </c>
      <c r="D12" s="114">
        <v>8</v>
      </c>
      <c r="E12" s="112" t="s">
        <v>55</v>
      </c>
      <c r="G12" s="114">
        <v>8</v>
      </c>
      <c r="H12" s="117" t="s">
        <v>65</v>
      </c>
    </row>
    <row r="13" spans="1:8" ht="15.75" customHeight="1">
      <c r="A13" s="114">
        <v>9</v>
      </c>
      <c r="B13" s="112" t="s">
        <v>35</v>
      </c>
      <c r="D13" s="114">
        <v>9</v>
      </c>
      <c r="E13" s="112" t="s">
        <v>47</v>
      </c>
      <c r="G13" s="114">
        <v>9</v>
      </c>
      <c r="H13" s="117" t="s">
        <v>49</v>
      </c>
    </row>
    <row r="14" spans="1:8" ht="15.75" customHeight="1">
      <c r="A14" s="114">
        <v>10</v>
      </c>
      <c r="B14" s="112" t="s">
        <v>63</v>
      </c>
      <c r="D14" s="114">
        <v>10</v>
      </c>
      <c r="E14" s="112" t="s">
        <v>35</v>
      </c>
      <c r="G14" s="114">
        <v>10</v>
      </c>
      <c r="H14" s="117" t="s">
        <v>66</v>
      </c>
    </row>
    <row r="15" spans="1:8" ht="15.75" customHeight="1">
      <c r="A15" s="114">
        <v>11</v>
      </c>
      <c r="B15" s="112" t="s">
        <v>51</v>
      </c>
      <c r="D15" s="114">
        <v>11</v>
      </c>
      <c r="E15" s="112" t="s">
        <v>34</v>
      </c>
      <c r="G15" s="114">
        <v>11</v>
      </c>
      <c r="H15" s="118" t="s">
        <v>59</v>
      </c>
    </row>
    <row r="16" spans="1:8" ht="15.75" customHeight="1">
      <c r="A16" s="114">
        <v>12</v>
      </c>
      <c r="B16" s="112" t="s">
        <v>54</v>
      </c>
      <c r="D16" s="114">
        <v>12</v>
      </c>
      <c r="E16" s="112" t="s">
        <v>53</v>
      </c>
      <c r="G16" s="114">
        <v>12</v>
      </c>
      <c r="H16" s="117" t="s">
        <v>64</v>
      </c>
    </row>
    <row r="17" spans="1:8" ht="15.75" customHeight="1">
      <c r="A17" s="114">
        <v>13</v>
      </c>
      <c r="B17" s="112" t="s">
        <v>48</v>
      </c>
      <c r="D17" s="114">
        <v>13</v>
      </c>
      <c r="E17" s="118" t="s">
        <v>69</v>
      </c>
      <c r="G17" s="115"/>
      <c r="H17" s="116"/>
    </row>
    <row r="18" spans="1:8" ht="15.75" customHeight="1">
      <c r="A18" s="114">
        <v>14</v>
      </c>
      <c r="B18" s="112" t="s">
        <v>36</v>
      </c>
      <c r="D18" s="114">
        <v>14</v>
      </c>
      <c r="E18" s="118" t="s">
        <v>71</v>
      </c>
      <c r="H18" s="84" t="s">
        <v>91</v>
      </c>
    </row>
    <row r="19" spans="1:5" ht="15.75" customHeight="1">
      <c r="A19" s="114">
        <v>15</v>
      </c>
      <c r="B19" s="112" t="s">
        <v>34</v>
      </c>
      <c r="D19" s="114">
        <v>15</v>
      </c>
      <c r="E19" s="117" t="s">
        <v>62</v>
      </c>
    </row>
    <row r="20" spans="1:8" ht="15.75" customHeight="1">
      <c r="A20" s="114">
        <v>16</v>
      </c>
      <c r="B20" s="112" t="s">
        <v>74</v>
      </c>
      <c r="D20" s="114">
        <v>16</v>
      </c>
      <c r="E20" s="118" t="s">
        <v>37</v>
      </c>
      <c r="G20" s="113" t="s">
        <v>0</v>
      </c>
      <c r="H20" s="113" t="s">
        <v>87</v>
      </c>
    </row>
    <row r="21" spans="1:8" ht="15.75" customHeight="1">
      <c r="A21" s="114">
        <v>17</v>
      </c>
      <c r="B21" s="117" t="s">
        <v>62</v>
      </c>
      <c r="D21" s="114">
        <v>17</v>
      </c>
      <c r="E21" s="118" t="s">
        <v>52</v>
      </c>
      <c r="G21" s="114">
        <v>1</v>
      </c>
      <c r="H21" s="117" t="s">
        <v>47</v>
      </c>
    </row>
    <row r="22" spans="1:8" ht="15.75" customHeight="1">
      <c r="A22" s="114">
        <v>18</v>
      </c>
      <c r="B22" s="117" t="s">
        <v>58</v>
      </c>
      <c r="D22" s="114">
        <v>18</v>
      </c>
      <c r="E22" s="118" t="s">
        <v>38</v>
      </c>
      <c r="G22" s="114">
        <v>2</v>
      </c>
      <c r="H22" s="112" t="s">
        <v>55</v>
      </c>
    </row>
    <row r="23" spans="1:8" ht="15.75" customHeight="1">
      <c r="A23" s="114">
        <v>19</v>
      </c>
      <c r="B23" s="118" t="s">
        <v>37</v>
      </c>
      <c r="D23" s="114">
        <v>19</v>
      </c>
      <c r="E23" s="117" t="s">
        <v>74</v>
      </c>
      <c r="G23" s="114">
        <v>3</v>
      </c>
      <c r="H23" s="112" t="s">
        <v>32</v>
      </c>
    </row>
    <row r="24" spans="1:8" ht="15.75" customHeight="1">
      <c r="A24" s="114">
        <v>20</v>
      </c>
      <c r="B24" s="118" t="s">
        <v>52</v>
      </c>
      <c r="D24" s="114">
        <v>20</v>
      </c>
      <c r="E24" s="117" t="s">
        <v>72</v>
      </c>
      <c r="G24" s="114">
        <v>4</v>
      </c>
      <c r="H24" s="112" t="s">
        <v>63</v>
      </c>
    </row>
    <row r="25" spans="1:8" ht="15.75" customHeight="1">
      <c r="A25" s="114">
        <v>21</v>
      </c>
      <c r="B25" s="117" t="s">
        <v>61</v>
      </c>
      <c r="D25" s="114">
        <v>21</v>
      </c>
      <c r="E25" s="117" t="s">
        <v>73</v>
      </c>
      <c r="G25" s="114">
        <v>5</v>
      </c>
      <c r="H25" s="112" t="s">
        <v>51</v>
      </c>
    </row>
    <row r="26" spans="1:8" ht="15.75" customHeight="1">
      <c r="A26" s="114">
        <v>22</v>
      </c>
      <c r="B26" s="118" t="s">
        <v>38</v>
      </c>
      <c r="D26" s="115"/>
      <c r="E26" s="116"/>
      <c r="G26" s="114">
        <v>6</v>
      </c>
      <c r="H26" s="112" t="s">
        <v>54</v>
      </c>
    </row>
    <row r="27" spans="1:8" ht="15.75" customHeight="1">
      <c r="A27" s="114">
        <v>23</v>
      </c>
      <c r="B27" s="118" t="s">
        <v>57</v>
      </c>
      <c r="D27" s="115"/>
      <c r="E27" s="116"/>
      <c r="G27" s="114">
        <v>7</v>
      </c>
      <c r="H27" s="112" t="s">
        <v>48</v>
      </c>
    </row>
    <row r="28" spans="1:8" ht="15.75" customHeight="1">
      <c r="A28" s="114">
        <v>24</v>
      </c>
      <c r="B28" s="117" t="s">
        <v>49</v>
      </c>
      <c r="D28" s="115"/>
      <c r="E28" s="116"/>
      <c r="G28" s="114">
        <v>8</v>
      </c>
      <c r="H28" s="112" t="s">
        <v>36</v>
      </c>
    </row>
    <row r="29" spans="1:8" ht="15.75" customHeight="1">
      <c r="A29" s="114">
        <v>25</v>
      </c>
      <c r="B29" s="117" t="s">
        <v>68</v>
      </c>
      <c r="D29" s="115"/>
      <c r="E29" s="116"/>
      <c r="G29" s="114">
        <v>9</v>
      </c>
      <c r="H29" s="112" t="s">
        <v>34</v>
      </c>
    </row>
    <row r="30" spans="1:8" ht="15.75" customHeight="1">
      <c r="A30" s="114">
        <v>26</v>
      </c>
      <c r="B30" s="117" t="s">
        <v>66</v>
      </c>
      <c r="D30" s="115"/>
      <c r="E30" s="116"/>
      <c r="G30" s="114">
        <v>10</v>
      </c>
      <c r="H30" s="112" t="s">
        <v>62</v>
      </c>
    </row>
    <row r="31" spans="1:8" ht="15.75" customHeight="1">
      <c r="A31" s="114">
        <v>27</v>
      </c>
      <c r="B31" s="118" t="s">
        <v>50</v>
      </c>
      <c r="D31" s="115"/>
      <c r="E31" s="116"/>
      <c r="G31" s="114">
        <v>11</v>
      </c>
      <c r="H31" s="112" t="s">
        <v>58</v>
      </c>
    </row>
    <row r="32" spans="1:8" ht="15.75" customHeight="1">
      <c r="A32" s="114">
        <v>28</v>
      </c>
      <c r="B32" s="117" t="s">
        <v>72</v>
      </c>
      <c r="D32" s="115"/>
      <c r="E32" s="116"/>
      <c r="G32" s="114">
        <v>12</v>
      </c>
      <c r="H32" s="112" t="s">
        <v>37</v>
      </c>
    </row>
    <row r="33" spans="1:8" ht="15.75" customHeight="1">
      <c r="A33" s="114">
        <v>29</v>
      </c>
      <c r="B33" s="117" t="s">
        <v>73</v>
      </c>
      <c r="D33" s="115"/>
      <c r="E33" s="116"/>
      <c r="G33" s="114">
        <v>13</v>
      </c>
      <c r="H33" s="112" t="s">
        <v>52</v>
      </c>
    </row>
    <row r="34" spans="1:8" ht="15.75" customHeight="1">
      <c r="A34" s="114">
        <v>30</v>
      </c>
      <c r="B34" s="118" t="s">
        <v>70</v>
      </c>
      <c r="D34" s="115"/>
      <c r="E34" s="116"/>
      <c r="G34" s="114">
        <v>14</v>
      </c>
      <c r="H34" s="112" t="s">
        <v>61</v>
      </c>
    </row>
    <row r="35" spans="7:8" ht="15.75" customHeight="1">
      <c r="G35" s="114">
        <v>15</v>
      </c>
      <c r="H35" s="112" t="s">
        <v>38</v>
      </c>
    </row>
    <row r="36" spans="7:8" ht="15.75" customHeight="1">
      <c r="G36" s="114">
        <v>16</v>
      </c>
      <c r="H36" s="112" t="s">
        <v>57</v>
      </c>
    </row>
    <row r="37" spans="7:8" ht="15.75" customHeight="1">
      <c r="G37" s="114">
        <v>17</v>
      </c>
      <c r="H37" s="112" t="s">
        <v>49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</sheetData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"Норд 2002"</dc:title>
  <dc:subject/>
  <dc:creator>Орлова Е.А.</dc:creator>
  <cp:keywords/>
  <dc:description/>
  <cp:lastModifiedBy>111</cp:lastModifiedBy>
  <cp:lastPrinted>2010-05-29T12:33:06Z</cp:lastPrinted>
  <dcterms:created xsi:type="dcterms:W3CDTF">2001-12-01T15:22:19Z</dcterms:created>
  <dcterms:modified xsi:type="dcterms:W3CDTF">2010-05-29T16:04:37Z</dcterms:modified>
  <cp:category/>
  <cp:version/>
  <cp:contentType/>
  <cp:contentStatus/>
</cp:coreProperties>
</file>