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Голего" sheetId="1" r:id="rId1"/>
    <sheet name="финал " sheetId="2" r:id="rId2"/>
  </sheets>
  <definedNames>
    <definedName name="_xlnm.Print_Area" localSheetId="0">'Голего'!$A$1:$M$51</definedName>
  </definedNames>
  <calcPr fullCalcOnLoad="1"/>
</workbook>
</file>

<file path=xl/sharedStrings.xml><?xml version="1.0" encoding="utf-8"?>
<sst xmlns="http://schemas.openxmlformats.org/spreadsheetml/2006/main" count="186" uniqueCount="78">
  <si>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</si>
  <si>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</si>
  <si>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</si>
  <si>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</si>
  <si>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</si>
  <si>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</si>
  <si>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</si>
  <si>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</si>
  <si>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</si>
  <si>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7 игра</t>
  </si>
  <si>
    <t>1 раунд</t>
  </si>
  <si>
    <t>2 раунд</t>
  </si>
  <si>
    <t>3 раунд</t>
  </si>
  <si>
    <t>№</t>
  </si>
  <si>
    <t>средний за 6 игр</t>
  </si>
  <si>
    <t>всего за 6 игр</t>
  </si>
  <si>
    <t>Фамилия Имя</t>
  </si>
  <si>
    <t>ПОБЕДИТЕЛЬ</t>
  </si>
  <si>
    <t>макс</t>
  </si>
  <si>
    <t>4 раунд</t>
  </si>
  <si>
    <t>гандикап</t>
  </si>
  <si>
    <t>сумма</t>
  </si>
  <si>
    <t>группа</t>
  </si>
  <si>
    <t>ФИНАЛ</t>
  </si>
  <si>
    <t>Кубок Голего 2012</t>
  </si>
  <si>
    <t>18.05. - 20.05.2012 г.                                    г. Кемерово</t>
  </si>
  <si>
    <t xml:space="preserve"> "Кубок Голего 2012"</t>
  </si>
  <si>
    <t>18.05. - 20.05.2012 г.                    г.Кемерово</t>
  </si>
  <si>
    <t>Попов Андрей</t>
  </si>
  <si>
    <t>Кемерово</t>
  </si>
  <si>
    <t>Неупокоев Сергей</t>
  </si>
  <si>
    <t>Блашковский Алексей</t>
  </si>
  <si>
    <t>Осипов Алексей</t>
  </si>
  <si>
    <t>Бондарев Олег</t>
  </si>
  <si>
    <t>Ефимкин Иван</t>
  </si>
  <si>
    <t>Савченко Дмитрий</t>
  </si>
  <si>
    <t>Туболев Юрий</t>
  </si>
  <si>
    <t>Сидоров Олег</t>
  </si>
  <si>
    <t>Ефимкин Кирилл</t>
  </si>
  <si>
    <t>Егоров Игорь</t>
  </si>
  <si>
    <t>Боровиков Сергей</t>
  </si>
  <si>
    <t>Новокузнецк</t>
  </si>
  <si>
    <t>Девятилов Александр</t>
  </si>
  <si>
    <t>Новосибирск</t>
  </si>
  <si>
    <t>Ильин Алексей</t>
  </si>
  <si>
    <t>Кравченко Марина</t>
  </si>
  <si>
    <t>Бабюк Николай</t>
  </si>
  <si>
    <t>Красноярск</t>
  </si>
  <si>
    <t>Мельников Антон</t>
  </si>
  <si>
    <t>Томск</t>
  </si>
  <si>
    <t>Кулинич Александр</t>
  </si>
  <si>
    <t>Филиппов Сергей</t>
  </si>
  <si>
    <t>Мелиханов Наиль</t>
  </si>
  <si>
    <t>Дарьенко Владимир</t>
  </si>
  <si>
    <t>Ефимкин Виталий</t>
  </si>
  <si>
    <t>Бражников Владислав</t>
  </si>
  <si>
    <t>Ефимкин Сергей</t>
  </si>
  <si>
    <t>Красавин Андрей</t>
  </si>
  <si>
    <t>Долгушин Алексей</t>
  </si>
  <si>
    <t>Кондрашов Игорь</t>
  </si>
  <si>
    <t>Поторочин Владимир</t>
  </si>
  <si>
    <t>Сиваков Василий</t>
  </si>
  <si>
    <t>Максимов Артем</t>
  </si>
  <si>
    <t>Королев Алексей</t>
  </si>
  <si>
    <t>Пономарева Анастасия</t>
  </si>
  <si>
    <t>Пономарев Евгений</t>
  </si>
  <si>
    <t>Невоструева Наталья</t>
  </si>
  <si>
    <t>Мотрук Анна</t>
  </si>
  <si>
    <t>Невоструев Владимир</t>
  </si>
  <si>
    <t>Шешеня Татьяна</t>
  </si>
  <si>
    <t>Галочкин Алексей</t>
  </si>
  <si>
    <t>Поторочин Филипп</t>
  </si>
  <si>
    <t>Муравьев Юрий</t>
  </si>
  <si>
    <t>Муравьева Наталья</t>
  </si>
  <si>
    <t>степ-аут</t>
  </si>
  <si>
    <t>десперадо</t>
  </si>
  <si>
    <t>х</t>
  </si>
  <si>
    <t>шок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</si>
</sst>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  <numFmt numFmtId="168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12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4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4"/>
      <name val="Comic Sans MS"/>
      <family val="4"/>
    </font>
    <font>
      <b/>
      <i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6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i/>
      <sz val="16"/>
      <name val="Comic Sans MS"/>
      <family val="4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b/>
      <i/>
      <sz val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34" fillId="20" borderId="17" xfId="0" applyFont="1" applyFill="1" applyBorder="1" applyAlignment="1">
      <alignment horizontal="center"/>
    </xf>
    <xf numFmtId="0" fontId="34" fillId="20" borderId="16" xfId="0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4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/>
    </xf>
    <xf numFmtId="0" fontId="34" fillId="20" borderId="14" xfId="0" applyFont="1" applyFill="1" applyBorder="1" applyAlignment="1">
      <alignment horizontal="center"/>
    </xf>
    <xf numFmtId="0" fontId="34" fillId="20" borderId="19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89725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9725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89725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89725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89725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89725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17</xdr:col>
      <xdr:colOff>314325</xdr:colOff>
      <xdr:row>0</xdr:row>
      <xdr:rowOff>0</xdr:rowOff>
    </xdr:to>
    <xdr:pic>
      <xdr:nvPicPr>
        <xdr:cNvPr id="7" name="Picture 1" descr="блан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0629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75" workbookViewId="0" topLeftCell="A5">
      <selection activeCell="Q16" sqref="Q16"/>
    </sheetView>
  </sheetViews>
  <sheetFormatPr defaultColWidth="9.00390625" defaultRowHeight="12.75" outlineLevelCol="1"/>
  <cols>
    <col min="1" max="1" width="7.25390625" style="2" customWidth="1"/>
    <col min="2" max="2" width="30.125" style="1" customWidth="1"/>
    <col min="3" max="3" width="25.375" style="1" customWidth="1"/>
    <col min="4" max="4" width="6.75390625" style="1" customWidth="1" outlineLevel="1"/>
    <col min="5" max="5" width="6.375" style="1" customWidth="1" outlineLevel="1"/>
    <col min="6" max="11" width="6.75390625" style="1" customWidth="1" outlineLevel="1"/>
    <col min="12" max="12" width="9.00390625" style="9" customWidth="1"/>
    <col min="13" max="13" width="7.625" style="9" customWidth="1"/>
    <col min="14" max="14" width="5.625" style="9" customWidth="1"/>
    <col min="15" max="15" width="4.875" style="9" customWidth="1"/>
    <col min="16" max="16" width="6.75390625" style="1" customWidth="1"/>
    <col min="17" max="16384" width="9.125" style="1" customWidth="1"/>
  </cols>
  <sheetData>
    <row r="1" spans="2:15" ht="12" customHeight="1">
      <c r="B1" s="17"/>
      <c r="C1" s="18"/>
      <c r="D1" s="17"/>
      <c r="E1" s="17"/>
      <c r="F1" s="17"/>
      <c r="G1" s="17"/>
      <c r="H1" s="17"/>
      <c r="I1" s="17"/>
      <c r="J1" s="17"/>
      <c r="K1" s="17"/>
      <c r="L1" s="5"/>
      <c r="M1" s="5"/>
      <c r="N1" s="5"/>
      <c r="O1" s="5"/>
    </row>
    <row r="2" spans="1:15" ht="25.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8"/>
      <c r="O2" s="8"/>
    </row>
    <row r="3" spans="1:15" ht="25.5" thickBot="1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8"/>
      <c r="O3" s="8"/>
    </row>
    <row r="4" spans="1:15" s="4" customFormat="1" ht="7.5" hidden="1" thickBot="1">
      <c r="A4" s="3"/>
      <c r="L4" s="10"/>
      <c r="M4" s="10"/>
      <c r="N4" s="10"/>
      <c r="O4" s="10"/>
    </row>
    <row r="5" spans="1:15" s="5" customFormat="1" ht="25.5" customHeight="1">
      <c r="A5" s="66" t="s">
        <v>22</v>
      </c>
      <c r="B5" s="69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75" t="s">
        <v>20</v>
      </c>
      <c r="L5" s="69" t="s">
        <v>14</v>
      </c>
      <c r="M5" s="69" t="s">
        <v>15</v>
      </c>
      <c r="N5" s="45"/>
      <c r="O5" s="45"/>
    </row>
    <row r="6" spans="1:15" s="5" customFormat="1" ht="5.25" customHeight="1">
      <c r="A6" s="67"/>
      <c r="B6" s="70"/>
      <c r="C6" s="70"/>
      <c r="D6" s="70"/>
      <c r="E6" s="70"/>
      <c r="F6" s="70"/>
      <c r="G6" s="70"/>
      <c r="H6" s="70"/>
      <c r="I6" s="70"/>
      <c r="J6" s="70"/>
      <c r="K6" s="76"/>
      <c r="L6" s="70"/>
      <c r="M6" s="70"/>
      <c r="N6" s="19"/>
      <c r="O6" s="19"/>
    </row>
    <row r="7" spans="1:16" s="5" customFormat="1" ht="13.5" thickBot="1">
      <c r="A7" s="68"/>
      <c r="B7" s="71"/>
      <c r="C7" s="71"/>
      <c r="D7" s="71"/>
      <c r="E7" s="71"/>
      <c r="F7" s="71"/>
      <c r="G7" s="71"/>
      <c r="H7" s="71"/>
      <c r="I7" s="71"/>
      <c r="J7" s="71"/>
      <c r="K7" s="77"/>
      <c r="L7" s="71"/>
      <c r="M7" s="71"/>
      <c r="N7" s="19"/>
      <c r="O7" s="19"/>
      <c r="P7" s="16" t="s">
        <v>18</v>
      </c>
    </row>
    <row r="8" spans="1:16" ht="21" customHeight="1" thickBot="1">
      <c r="A8" s="36">
        <v>1</v>
      </c>
      <c r="B8" s="25" t="s">
        <v>46</v>
      </c>
      <c r="C8" s="26" t="s">
        <v>47</v>
      </c>
      <c r="D8" s="20">
        <v>247</v>
      </c>
      <c r="E8" s="21">
        <v>257</v>
      </c>
      <c r="F8" s="20">
        <v>247</v>
      </c>
      <c r="G8" s="21">
        <v>184</v>
      </c>
      <c r="H8" s="20">
        <v>215</v>
      </c>
      <c r="I8" s="20">
        <v>267</v>
      </c>
      <c r="J8" s="57">
        <v>193</v>
      </c>
      <c r="K8" s="20"/>
      <c r="L8" s="34">
        <f aca="true" t="shared" si="0" ref="L8:L19">M8/6</f>
        <v>237.66666666666666</v>
      </c>
      <c r="M8" s="20">
        <f aca="true" t="shared" si="1" ref="M8:M19">SUM(D8:K8)-MIN(D8:J8)</f>
        <v>1426</v>
      </c>
      <c r="N8" s="9">
        <f aca="true" t="shared" si="2" ref="N8:N19">IF(J8&gt;MIN(D8:I8),SUM(D8:I8)-MIN(D8:I8)+J8,SUM(D8:I8))+K8</f>
        <v>1426</v>
      </c>
      <c r="O8" s="13">
        <f aca="true" t="shared" si="3" ref="O8:O19">MAX(D8:J8)-MIN(D8:J8)</f>
        <v>83</v>
      </c>
      <c r="P8" s="59">
        <f>MAX(D8:J51)</f>
        <v>267</v>
      </c>
    </row>
    <row r="9" spans="1:15" ht="21" customHeight="1" thickBot="1">
      <c r="A9" s="37">
        <v>2</v>
      </c>
      <c r="B9" s="27" t="s">
        <v>31</v>
      </c>
      <c r="C9" s="26" t="s">
        <v>29</v>
      </c>
      <c r="D9" s="22">
        <v>227</v>
      </c>
      <c r="E9" s="23">
        <v>192</v>
      </c>
      <c r="F9" s="22">
        <v>236</v>
      </c>
      <c r="G9" s="23">
        <v>213</v>
      </c>
      <c r="H9" s="22">
        <v>218</v>
      </c>
      <c r="I9" s="22">
        <v>226</v>
      </c>
      <c r="J9" s="58">
        <v>161</v>
      </c>
      <c r="K9" s="24"/>
      <c r="L9" s="34">
        <f t="shared" si="0"/>
        <v>218.66666666666666</v>
      </c>
      <c r="M9" s="20">
        <f t="shared" si="1"/>
        <v>1312</v>
      </c>
      <c r="N9" s="9">
        <f t="shared" si="2"/>
        <v>1312</v>
      </c>
      <c r="O9" s="13">
        <f t="shared" si="3"/>
        <v>75</v>
      </c>
    </row>
    <row r="10" spans="1:15" ht="21" customHeight="1" thickBot="1">
      <c r="A10" s="37">
        <v>3</v>
      </c>
      <c r="B10" s="27" t="s">
        <v>60</v>
      </c>
      <c r="C10" s="26" t="s">
        <v>43</v>
      </c>
      <c r="D10" s="22">
        <v>213</v>
      </c>
      <c r="E10" s="23">
        <v>212</v>
      </c>
      <c r="F10" s="22">
        <v>209</v>
      </c>
      <c r="G10" s="23">
        <v>216</v>
      </c>
      <c r="H10" s="22">
        <v>217</v>
      </c>
      <c r="I10" s="22">
        <v>226</v>
      </c>
      <c r="J10" s="58">
        <v>192</v>
      </c>
      <c r="K10" s="24"/>
      <c r="L10" s="34">
        <f t="shared" si="0"/>
        <v>215.5</v>
      </c>
      <c r="M10" s="20">
        <f t="shared" si="1"/>
        <v>1293</v>
      </c>
      <c r="N10" s="9">
        <f t="shared" si="2"/>
        <v>1293</v>
      </c>
      <c r="O10" s="13">
        <f t="shared" si="3"/>
        <v>34</v>
      </c>
    </row>
    <row r="11" spans="1:15" ht="21" customHeight="1" thickBot="1">
      <c r="A11" s="37">
        <v>4</v>
      </c>
      <c r="B11" s="27" t="s">
        <v>45</v>
      </c>
      <c r="C11" s="26" t="s">
        <v>43</v>
      </c>
      <c r="D11" s="22">
        <v>213</v>
      </c>
      <c r="E11" s="23">
        <v>211</v>
      </c>
      <c r="F11" s="22">
        <v>156</v>
      </c>
      <c r="G11" s="23">
        <v>216</v>
      </c>
      <c r="H11" s="22">
        <v>216</v>
      </c>
      <c r="I11" s="22">
        <v>206</v>
      </c>
      <c r="J11" s="58">
        <v>181</v>
      </c>
      <c r="K11" s="24">
        <v>48</v>
      </c>
      <c r="L11" s="34">
        <f t="shared" si="0"/>
        <v>215.16666666666666</v>
      </c>
      <c r="M11" s="20">
        <f t="shared" si="1"/>
        <v>1291</v>
      </c>
      <c r="N11" s="9">
        <f t="shared" si="2"/>
        <v>1291</v>
      </c>
      <c r="O11" s="13">
        <f t="shared" si="3"/>
        <v>60</v>
      </c>
    </row>
    <row r="12" spans="1:15" ht="21" customHeight="1" thickBot="1">
      <c r="A12" s="37">
        <v>5</v>
      </c>
      <c r="B12" s="27" t="s">
        <v>53</v>
      </c>
      <c r="C12" s="26" t="s">
        <v>47</v>
      </c>
      <c r="D12" s="22">
        <v>228</v>
      </c>
      <c r="E12" s="23">
        <v>184</v>
      </c>
      <c r="F12" s="22">
        <v>225</v>
      </c>
      <c r="G12" s="23">
        <v>225</v>
      </c>
      <c r="H12" s="22">
        <v>204</v>
      </c>
      <c r="I12" s="50">
        <v>203</v>
      </c>
      <c r="J12" s="24">
        <v>204</v>
      </c>
      <c r="K12" s="24"/>
      <c r="L12" s="34">
        <f t="shared" si="0"/>
        <v>214.83333333333334</v>
      </c>
      <c r="M12" s="20">
        <f t="shared" si="1"/>
        <v>1289</v>
      </c>
      <c r="N12" s="9">
        <f t="shared" si="2"/>
        <v>1289</v>
      </c>
      <c r="O12" s="13">
        <f t="shared" si="3"/>
        <v>44</v>
      </c>
    </row>
    <row r="13" spans="1:15" ht="21" customHeight="1" thickBot="1">
      <c r="A13" s="37">
        <v>6</v>
      </c>
      <c r="B13" s="27" t="s">
        <v>72</v>
      </c>
      <c r="C13" s="26" t="s">
        <v>41</v>
      </c>
      <c r="D13" s="22">
        <v>201</v>
      </c>
      <c r="E13" s="23">
        <v>200</v>
      </c>
      <c r="F13" s="22">
        <v>214</v>
      </c>
      <c r="G13" s="23">
        <v>203</v>
      </c>
      <c r="H13" s="22">
        <v>188</v>
      </c>
      <c r="I13" s="50">
        <v>209</v>
      </c>
      <c r="J13" s="24">
        <v>234</v>
      </c>
      <c r="K13" s="24"/>
      <c r="L13" s="34">
        <f t="shared" si="0"/>
        <v>210.16666666666666</v>
      </c>
      <c r="M13" s="20">
        <f t="shared" si="1"/>
        <v>1261</v>
      </c>
      <c r="N13" s="9">
        <f t="shared" si="2"/>
        <v>1261</v>
      </c>
      <c r="O13" s="13">
        <f t="shared" si="3"/>
        <v>46</v>
      </c>
    </row>
    <row r="14" spans="1:15" ht="21" customHeight="1" thickBot="1">
      <c r="A14" s="37">
        <v>7</v>
      </c>
      <c r="B14" s="28" t="s">
        <v>71</v>
      </c>
      <c r="C14" s="26" t="s">
        <v>43</v>
      </c>
      <c r="D14" s="22">
        <v>181</v>
      </c>
      <c r="E14" s="23">
        <v>209</v>
      </c>
      <c r="F14" s="22">
        <v>215</v>
      </c>
      <c r="G14" s="23">
        <v>202</v>
      </c>
      <c r="H14" s="22">
        <v>258</v>
      </c>
      <c r="I14" s="50">
        <v>174</v>
      </c>
      <c r="J14" s="24">
        <v>195</v>
      </c>
      <c r="K14" s="24"/>
      <c r="L14" s="34">
        <f t="shared" si="0"/>
        <v>210</v>
      </c>
      <c r="M14" s="20">
        <f t="shared" si="1"/>
        <v>1260</v>
      </c>
      <c r="N14" s="9">
        <f t="shared" si="2"/>
        <v>1260</v>
      </c>
      <c r="O14" s="13">
        <f t="shared" si="3"/>
        <v>84</v>
      </c>
    </row>
    <row r="15" spans="1:15" ht="21" customHeight="1" thickBot="1">
      <c r="A15" s="37">
        <v>8</v>
      </c>
      <c r="B15" s="27" t="s">
        <v>57</v>
      </c>
      <c r="C15" s="26" t="s">
        <v>29</v>
      </c>
      <c r="D15" s="22">
        <v>180</v>
      </c>
      <c r="E15" s="23">
        <v>178</v>
      </c>
      <c r="F15" s="22">
        <v>214</v>
      </c>
      <c r="G15" s="23">
        <v>193</v>
      </c>
      <c r="H15" s="22">
        <v>178</v>
      </c>
      <c r="I15" s="50">
        <v>215</v>
      </c>
      <c r="J15" s="24">
        <v>237</v>
      </c>
      <c r="K15" s="24"/>
      <c r="L15" s="34">
        <f t="shared" si="0"/>
        <v>202.83333333333334</v>
      </c>
      <c r="M15" s="20">
        <f t="shared" si="1"/>
        <v>1217</v>
      </c>
      <c r="N15" s="9">
        <f t="shared" si="2"/>
        <v>1217</v>
      </c>
      <c r="O15" s="13">
        <f t="shared" si="3"/>
        <v>59</v>
      </c>
    </row>
    <row r="16" spans="1:15" ht="21" customHeight="1" thickBot="1">
      <c r="A16" s="37">
        <v>9</v>
      </c>
      <c r="B16" s="27" t="s">
        <v>28</v>
      </c>
      <c r="C16" s="26" t="s">
        <v>29</v>
      </c>
      <c r="D16" s="22">
        <v>157</v>
      </c>
      <c r="E16" s="23">
        <v>258</v>
      </c>
      <c r="F16" s="22">
        <v>236</v>
      </c>
      <c r="G16" s="23">
        <v>171</v>
      </c>
      <c r="H16" s="22">
        <v>201</v>
      </c>
      <c r="I16" s="50">
        <v>182</v>
      </c>
      <c r="J16" s="24">
        <v>165</v>
      </c>
      <c r="K16" s="24"/>
      <c r="L16" s="34">
        <f t="shared" si="0"/>
        <v>202.16666666666666</v>
      </c>
      <c r="M16" s="20">
        <f t="shared" si="1"/>
        <v>1213</v>
      </c>
      <c r="N16" s="9">
        <f t="shared" si="2"/>
        <v>1213</v>
      </c>
      <c r="O16" s="13">
        <f t="shared" si="3"/>
        <v>101</v>
      </c>
    </row>
    <row r="17" spans="1:15" ht="21" customHeight="1" thickBot="1">
      <c r="A17" s="37">
        <v>10</v>
      </c>
      <c r="B17" s="27" t="s">
        <v>64</v>
      </c>
      <c r="C17" s="26" t="s">
        <v>43</v>
      </c>
      <c r="D17" s="22">
        <v>180</v>
      </c>
      <c r="E17" s="23">
        <v>202</v>
      </c>
      <c r="F17" s="22">
        <v>158</v>
      </c>
      <c r="G17" s="23">
        <v>188</v>
      </c>
      <c r="H17" s="22">
        <v>214</v>
      </c>
      <c r="I17" s="50">
        <v>168</v>
      </c>
      <c r="J17" s="24">
        <v>194</v>
      </c>
      <c r="K17" s="24">
        <v>48</v>
      </c>
      <c r="L17" s="34">
        <f t="shared" si="0"/>
        <v>199</v>
      </c>
      <c r="M17" s="20">
        <f t="shared" si="1"/>
        <v>1194</v>
      </c>
      <c r="N17" s="9">
        <f t="shared" si="2"/>
        <v>1194</v>
      </c>
      <c r="O17" s="13">
        <f t="shared" si="3"/>
        <v>56</v>
      </c>
    </row>
    <row r="18" spans="1:15" ht="21" customHeight="1" thickBot="1">
      <c r="A18" s="37">
        <v>11</v>
      </c>
      <c r="B18" s="27" t="s">
        <v>40</v>
      </c>
      <c r="C18" s="26" t="s">
        <v>29</v>
      </c>
      <c r="D18" s="22">
        <v>225</v>
      </c>
      <c r="E18" s="23">
        <v>149</v>
      </c>
      <c r="F18" s="22">
        <v>197</v>
      </c>
      <c r="G18" s="23">
        <v>202</v>
      </c>
      <c r="H18" s="22">
        <v>186</v>
      </c>
      <c r="I18" s="50">
        <v>213</v>
      </c>
      <c r="J18" s="24">
        <v>169</v>
      </c>
      <c r="K18" s="24"/>
      <c r="L18" s="34">
        <f t="shared" si="0"/>
        <v>198.66666666666666</v>
      </c>
      <c r="M18" s="20">
        <f t="shared" si="1"/>
        <v>1192</v>
      </c>
      <c r="N18" s="9">
        <f t="shared" si="2"/>
        <v>1192</v>
      </c>
      <c r="O18" s="13">
        <f t="shared" si="3"/>
        <v>76</v>
      </c>
    </row>
    <row r="19" spans="1:15" ht="21" customHeight="1">
      <c r="A19" s="37">
        <v>12</v>
      </c>
      <c r="B19" s="27" t="s">
        <v>54</v>
      </c>
      <c r="C19" s="26" t="s">
        <v>29</v>
      </c>
      <c r="D19" s="22">
        <v>186</v>
      </c>
      <c r="E19" s="23">
        <v>187</v>
      </c>
      <c r="F19" s="22">
        <v>194</v>
      </c>
      <c r="G19" s="23">
        <v>177</v>
      </c>
      <c r="H19" s="22">
        <v>211</v>
      </c>
      <c r="I19" s="50">
        <v>214</v>
      </c>
      <c r="J19" s="24">
        <v>194</v>
      </c>
      <c r="K19" s="24"/>
      <c r="L19" s="34">
        <f t="shared" si="0"/>
        <v>197.66666666666666</v>
      </c>
      <c r="M19" s="20">
        <f t="shared" si="1"/>
        <v>1186</v>
      </c>
      <c r="N19" s="9">
        <f t="shared" si="2"/>
        <v>1186</v>
      </c>
      <c r="O19" s="13">
        <f t="shared" si="3"/>
        <v>37</v>
      </c>
    </row>
    <row r="20" spans="1:15" ht="13.5" customHeight="1">
      <c r="A20" s="72" t="s">
        <v>74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O20" s="13"/>
    </row>
    <row r="21" spans="1:16" ht="21" customHeight="1" thickBot="1">
      <c r="A21" s="36">
        <v>13</v>
      </c>
      <c r="B21" s="28" t="s">
        <v>42</v>
      </c>
      <c r="C21" s="29" t="s">
        <v>43</v>
      </c>
      <c r="D21" s="24">
        <v>204</v>
      </c>
      <c r="E21" s="21">
        <v>189</v>
      </c>
      <c r="F21" s="24">
        <v>214</v>
      </c>
      <c r="G21" s="21">
        <v>163</v>
      </c>
      <c r="H21" s="24">
        <v>176</v>
      </c>
      <c r="I21" s="51">
        <v>192</v>
      </c>
      <c r="J21" s="24">
        <v>204</v>
      </c>
      <c r="K21" s="24"/>
      <c r="L21" s="38">
        <f>M21/6</f>
        <v>196.5</v>
      </c>
      <c r="M21" s="24">
        <f>SUM(D21:K21)-MIN(D21:J21)</f>
        <v>1179</v>
      </c>
      <c r="N21" s="9">
        <f>IF(J21&gt;MIN(D21:I21),SUM(D21:I21)-MIN(D21:I21)+J21,SUM(D21:I21))+K21</f>
        <v>1179</v>
      </c>
      <c r="O21" s="13">
        <f>MAX(D21:J21)-MIN(D21:J21)</f>
        <v>51</v>
      </c>
      <c r="P21" s="62">
        <v>212</v>
      </c>
    </row>
    <row r="22" spans="1:16" ht="21" customHeight="1" thickBot="1">
      <c r="A22" s="37">
        <v>14</v>
      </c>
      <c r="B22" s="27" t="s">
        <v>37</v>
      </c>
      <c r="C22" s="26" t="s">
        <v>29</v>
      </c>
      <c r="D22" s="22">
        <v>193</v>
      </c>
      <c r="E22" s="23">
        <v>156</v>
      </c>
      <c r="F22" s="22">
        <v>168</v>
      </c>
      <c r="G22" s="23">
        <v>197</v>
      </c>
      <c r="H22" s="22">
        <v>189</v>
      </c>
      <c r="I22" s="50">
        <v>160</v>
      </c>
      <c r="J22" s="24">
        <v>190</v>
      </c>
      <c r="K22" s="24"/>
      <c r="L22" s="34">
        <f>M22/6</f>
        <v>182.83333333333334</v>
      </c>
      <c r="M22" s="20">
        <f>SUM(D22:K22)-MIN(D22:J22)</f>
        <v>1097</v>
      </c>
      <c r="N22" s="9">
        <f>IF(J22&gt;MIN(D22:I22),SUM(D22:I22)-MIN(D22:I22)+J22,SUM(D22:I22))+K22</f>
        <v>1097</v>
      </c>
      <c r="O22" s="13">
        <f>MAX(D22:J22)-MIN(D22:J22)</f>
        <v>41</v>
      </c>
      <c r="P22" s="62">
        <v>189</v>
      </c>
    </row>
    <row r="23" spans="1:16" ht="21" customHeight="1">
      <c r="A23" s="37">
        <v>15</v>
      </c>
      <c r="B23" s="27" t="s">
        <v>70</v>
      </c>
      <c r="C23" s="26" t="s">
        <v>41</v>
      </c>
      <c r="D23" s="22">
        <v>217</v>
      </c>
      <c r="E23" s="23">
        <v>200</v>
      </c>
      <c r="F23" s="22">
        <v>189</v>
      </c>
      <c r="G23" s="23">
        <v>176</v>
      </c>
      <c r="H23" s="22">
        <v>191</v>
      </c>
      <c r="I23" s="50">
        <v>192</v>
      </c>
      <c r="J23" s="24">
        <v>156</v>
      </c>
      <c r="K23" s="24"/>
      <c r="L23" s="34">
        <f>M23/6</f>
        <v>194.16666666666666</v>
      </c>
      <c r="M23" s="20">
        <f>SUM(D23:K23)-MIN(D23:J23)</f>
        <v>1165</v>
      </c>
      <c r="N23" s="9">
        <f>IF(J23&gt;MIN(D23:I23),SUM(D23:I23)-MIN(D23:I23)+J23,SUM(D23:I23))+K23</f>
        <v>1165</v>
      </c>
      <c r="O23" s="13">
        <f>MAX(D23:J23)-MIN(D23:J23)</f>
        <v>61</v>
      </c>
      <c r="P23" s="62">
        <v>188</v>
      </c>
    </row>
    <row r="24" spans="1:15" ht="14.25" customHeight="1">
      <c r="A24" s="72" t="s">
        <v>75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O24" s="13"/>
    </row>
    <row r="25" spans="1:16" ht="21" customHeight="1" thickBot="1">
      <c r="A25" s="36">
        <v>16</v>
      </c>
      <c r="B25" s="28" t="s">
        <v>65</v>
      </c>
      <c r="C25" s="29" t="s">
        <v>43</v>
      </c>
      <c r="D25" s="24">
        <v>169</v>
      </c>
      <c r="E25" s="21">
        <v>155</v>
      </c>
      <c r="F25" s="24">
        <v>169</v>
      </c>
      <c r="G25" s="21">
        <v>220</v>
      </c>
      <c r="H25" s="24">
        <v>189</v>
      </c>
      <c r="I25" s="51">
        <v>226</v>
      </c>
      <c r="J25" s="24">
        <v>179</v>
      </c>
      <c r="K25" s="24"/>
      <c r="L25" s="38">
        <f>M25/6</f>
        <v>192</v>
      </c>
      <c r="M25" s="24">
        <f>SUM(D25:K25)-MIN(D25:J25)</f>
        <v>1152</v>
      </c>
      <c r="N25" s="9">
        <f>IF(J25&gt;MIN(D25:I25),SUM(D25:I25)-MIN(D25:I25)+J25,SUM(D25:I25))+K25</f>
        <v>1152</v>
      </c>
      <c r="O25" s="13">
        <f>MAX(D25:J25)-MIN(D25:J25)</f>
        <v>71</v>
      </c>
      <c r="P25" s="62">
        <v>279</v>
      </c>
    </row>
    <row r="26" spans="1:16" ht="21" customHeight="1" thickBot="1">
      <c r="A26" s="37">
        <v>17</v>
      </c>
      <c r="B26" s="27" t="s">
        <v>52</v>
      </c>
      <c r="C26" s="26" t="s">
        <v>47</v>
      </c>
      <c r="D26" s="22">
        <v>214</v>
      </c>
      <c r="E26" s="23">
        <v>201</v>
      </c>
      <c r="F26" s="22">
        <v>202</v>
      </c>
      <c r="G26" s="23">
        <v>173</v>
      </c>
      <c r="H26" s="22">
        <v>184</v>
      </c>
      <c r="I26" s="50">
        <v>160</v>
      </c>
      <c r="J26" s="24">
        <v>203</v>
      </c>
      <c r="K26" s="24"/>
      <c r="L26" s="34">
        <f>M26/6</f>
        <v>196.16666666666666</v>
      </c>
      <c r="M26" s="20">
        <f>SUM(D26:K26)-MIN(D26:J26)</f>
        <v>1177</v>
      </c>
      <c r="N26" s="9">
        <f>IF(J26&gt;MIN(D26:I26),SUM(D26:I26)-MIN(D26:I26)+J26,SUM(D26:I26))+K26</f>
        <v>1177</v>
      </c>
      <c r="O26" s="13">
        <f>MAX(D26:J26)-MIN(D26:J26)</f>
        <v>54</v>
      </c>
      <c r="P26" s="62">
        <v>223</v>
      </c>
    </row>
    <row r="27" spans="1:16" ht="21" customHeight="1">
      <c r="A27" s="37">
        <v>18</v>
      </c>
      <c r="B27" s="27" t="s">
        <v>58</v>
      </c>
      <c r="C27" s="26" t="s">
        <v>41</v>
      </c>
      <c r="D27" s="22">
        <v>200</v>
      </c>
      <c r="E27" s="23">
        <v>200</v>
      </c>
      <c r="F27" s="22">
        <v>158</v>
      </c>
      <c r="G27" s="23">
        <v>163</v>
      </c>
      <c r="H27" s="22">
        <v>192</v>
      </c>
      <c r="I27" s="50">
        <v>200</v>
      </c>
      <c r="J27" s="24">
        <v>0</v>
      </c>
      <c r="K27" s="24"/>
      <c r="L27" s="34">
        <f>M27/6</f>
        <v>185.5</v>
      </c>
      <c r="M27" s="20">
        <f>SUM(D27:K27)-MIN(D27:J27)</f>
        <v>1113</v>
      </c>
      <c r="N27" s="9">
        <f>IF(J27&gt;MIN(D27:I27),SUM(D27:I27)-MIN(D27:I27)+J27,SUM(D27:I27))+K27</f>
        <v>1113</v>
      </c>
      <c r="O27" s="13">
        <f>MAX(D27:J27)-MIN(D27:J27)</f>
        <v>200</v>
      </c>
      <c r="P27" s="62">
        <v>214</v>
      </c>
    </row>
    <row r="28" spans="1:16" ht="9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O28" s="13"/>
      <c r="P28" s="62"/>
    </row>
    <row r="29" spans="1:15" ht="21" customHeight="1" thickBot="1">
      <c r="A29" s="63">
        <v>19</v>
      </c>
      <c r="B29" s="28" t="s">
        <v>73</v>
      </c>
      <c r="C29" s="29" t="s">
        <v>41</v>
      </c>
      <c r="D29" s="24">
        <v>128</v>
      </c>
      <c r="E29" s="21">
        <v>194</v>
      </c>
      <c r="F29" s="24">
        <v>174</v>
      </c>
      <c r="G29" s="21">
        <v>199</v>
      </c>
      <c r="H29" s="24">
        <v>180</v>
      </c>
      <c r="I29" s="51">
        <v>175</v>
      </c>
      <c r="J29" s="24">
        <v>216</v>
      </c>
      <c r="K29" s="24">
        <v>48</v>
      </c>
      <c r="L29" s="38">
        <f aca="true" t="shared" si="4" ref="L29:L37">M29/6</f>
        <v>197.66666666666666</v>
      </c>
      <c r="M29" s="24">
        <f aca="true" t="shared" si="5" ref="M29:M37">SUM(D29:K29)-MIN(D29:J29)</f>
        <v>1186</v>
      </c>
      <c r="N29" s="9">
        <f aca="true" t="shared" si="6" ref="N29:N37">IF(J29&gt;MIN(D29:I29),SUM(D29:I29)-MIN(D29:I29)+J29,SUM(D29:I29))+K29</f>
        <v>1186</v>
      </c>
      <c r="O29" s="13">
        <f aca="true" t="shared" si="7" ref="O29:O37">MAX(D29:J29)-MIN(D29:J29)</f>
        <v>88</v>
      </c>
    </row>
    <row r="30" spans="1:15" ht="21" customHeight="1" thickBot="1">
      <c r="A30" s="35">
        <v>20</v>
      </c>
      <c r="B30" s="27" t="s">
        <v>34</v>
      </c>
      <c r="C30" s="26" t="s">
        <v>29</v>
      </c>
      <c r="D30" s="22">
        <v>138</v>
      </c>
      <c r="E30" s="23">
        <v>181</v>
      </c>
      <c r="F30" s="22">
        <v>211</v>
      </c>
      <c r="G30" s="23">
        <v>188</v>
      </c>
      <c r="H30" s="22">
        <v>199</v>
      </c>
      <c r="I30" s="50">
        <v>177</v>
      </c>
      <c r="J30" s="24">
        <v>213</v>
      </c>
      <c r="K30" s="24"/>
      <c r="L30" s="34">
        <f t="shared" si="4"/>
        <v>194.83333333333334</v>
      </c>
      <c r="M30" s="20">
        <f t="shared" si="5"/>
        <v>1169</v>
      </c>
      <c r="N30" s="9">
        <f t="shared" si="6"/>
        <v>1169</v>
      </c>
      <c r="O30" s="13">
        <f t="shared" si="7"/>
        <v>75</v>
      </c>
    </row>
    <row r="31" spans="1:15" ht="21" customHeight="1" thickBot="1">
      <c r="A31" s="35">
        <v>21</v>
      </c>
      <c r="B31" s="27" t="s">
        <v>39</v>
      </c>
      <c r="C31" s="26" t="s">
        <v>41</v>
      </c>
      <c r="D31" s="22">
        <v>194</v>
      </c>
      <c r="E31" s="23">
        <v>171</v>
      </c>
      <c r="F31" s="22">
        <v>207</v>
      </c>
      <c r="G31" s="23">
        <v>227</v>
      </c>
      <c r="H31" s="22">
        <v>186</v>
      </c>
      <c r="I31" s="50">
        <v>182</v>
      </c>
      <c r="J31" s="24">
        <v>151</v>
      </c>
      <c r="K31" s="24"/>
      <c r="L31" s="34">
        <f t="shared" si="4"/>
        <v>194.5</v>
      </c>
      <c r="M31" s="20">
        <f t="shared" si="5"/>
        <v>1167</v>
      </c>
      <c r="N31" s="9">
        <f t="shared" si="6"/>
        <v>1167</v>
      </c>
      <c r="O31" s="13">
        <f t="shared" si="7"/>
        <v>76</v>
      </c>
    </row>
    <row r="32" spans="1:15" ht="21" customHeight="1" thickBot="1">
      <c r="A32" s="35">
        <v>22</v>
      </c>
      <c r="B32" s="27" t="s">
        <v>55</v>
      </c>
      <c r="C32" s="26" t="s">
        <v>41</v>
      </c>
      <c r="D32" s="22">
        <v>165</v>
      </c>
      <c r="E32" s="23">
        <v>204</v>
      </c>
      <c r="F32" s="22">
        <v>192</v>
      </c>
      <c r="G32" s="23">
        <v>168</v>
      </c>
      <c r="H32" s="22">
        <v>194</v>
      </c>
      <c r="I32" s="50">
        <v>196</v>
      </c>
      <c r="J32" s="24">
        <v>196</v>
      </c>
      <c r="K32" s="24"/>
      <c r="L32" s="34">
        <f t="shared" si="4"/>
        <v>191.66666666666666</v>
      </c>
      <c r="M32" s="20">
        <f t="shared" si="5"/>
        <v>1150</v>
      </c>
      <c r="N32" s="9">
        <f t="shared" si="6"/>
        <v>1150</v>
      </c>
      <c r="O32" s="13">
        <f t="shared" si="7"/>
        <v>39</v>
      </c>
    </row>
    <row r="33" spans="1:15" ht="21" customHeight="1" thickBot="1">
      <c r="A33" s="35">
        <v>23</v>
      </c>
      <c r="B33" s="27" t="s">
        <v>69</v>
      </c>
      <c r="C33" s="26" t="s">
        <v>47</v>
      </c>
      <c r="D33" s="22">
        <v>157</v>
      </c>
      <c r="E33" s="23">
        <v>215</v>
      </c>
      <c r="F33" s="22">
        <v>177</v>
      </c>
      <c r="G33" s="23">
        <v>171</v>
      </c>
      <c r="H33" s="22">
        <v>180</v>
      </c>
      <c r="I33" s="50">
        <v>200</v>
      </c>
      <c r="J33" s="24">
        <v>0</v>
      </c>
      <c r="K33" s="24">
        <v>48</v>
      </c>
      <c r="L33" s="34">
        <f t="shared" si="4"/>
        <v>191.33333333333334</v>
      </c>
      <c r="M33" s="20">
        <f t="shared" si="5"/>
        <v>1148</v>
      </c>
      <c r="N33" s="9">
        <f t="shared" si="6"/>
        <v>1148</v>
      </c>
      <c r="O33" s="13">
        <f t="shared" si="7"/>
        <v>215</v>
      </c>
    </row>
    <row r="34" spans="1:15" ht="21" customHeight="1" thickBot="1">
      <c r="A34" s="35">
        <v>24</v>
      </c>
      <c r="B34" s="27" t="s">
        <v>48</v>
      </c>
      <c r="C34" s="26" t="s">
        <v>49</v>
      </c>
      <c r="D34" s="22">
        <v>154</v>
      </c>
      <c r="E34" s="23">
        <v>210</v>
      </c>
      <c r="F34" s="22">
        <v>194</v>
      </c>
      <c r="G34" s="23">
        <v>175</v>
      </c>
      <c r="H34" s="22">
        <v>163</v>
      </c>
      <c r="I34" s="50">
        <v>180</v>
      </c>
      <c r="J34" s="24">
        <v>213</v>
      </c>
      <c r="K34" s="24"/>
      <c r="L34" s="34">
        <f t="shared" si="4"/>
        <v>189.16666666666666</v>
      </c>
      <c r="M34" s="20">
        <f t="shared" si="5"/>
        <v>1135</v>
      </c>
      <c r="N34" s="9">
        <f t="shared" si="6"/>
        <v>1135</v>
      </c>
      <c r="O34" s="13">
        <f t="shared" si="7"/>
        <v>59</v>
      </c>
    </row>
    <row r="35" spans="1:15" ht="21" customHeight="1" thickBot="1">
      <c r="A35" s="35">
        <v>25</v>
      </c>
      <c r="B35" s="28" t="s">
        <v>56</v>
      </c>
      <c r="C35" s="29" t="s">
        <v>29</v>
      </c>
      <c r="D35" s="24">
        <v>173</v>
      </c>
      <c r="E35" s="21">
        <v>128</v>
      </c>
      <c r="F35" s="24">
        <v>207</v>
      </c>
      <c r="G35" s="21">
        <v>179</v>
      </c>
      <c r="H35" s="24">
        <v>196</v>
      </c>
      <c r="I35" s="51">
        <v>176</v>
      </c>
      <c r="J35" s="24">
        <v>203</v>
      </c>
      <c r="K35" s="24"/>
      <c r="L35" s="34">
        <f t="shared" si="4"/>
        <v>189</v>
      </c>
      <c r="M35" s="20">
        <f t="shared" si="5"/>
        <v>1134</v>
      </c>
      <c r="N35" s="9">
        <f t="shared" si="6"/>
        <v>1134</v>
      </c>
      <c r="O35" s="13">
        <f t="shared" si="7"/>
        <v>79</v>
      </c>
    </row>
    <row r="36" spans="1:15" ht="21" customHeight="1" thickBot="1">
      <c r="A36" s="35">
        <v>26</v>
      </c>
      <c r="B36" s="27" t="s">
        <v>50</v>
      </c>
      <c r="C36" s="26" t="s">
        <v>29</v>
      </c>
      <c r="D36" s="22">
        <v>169</v>
      </c>
      <c r="E36" s="23">
        <v>184</v>
      </c>
      <c r="F36" s="22">
        <v>147</v>
      </c>
      <c r="G36" s="23">
        <v>216</v>
      </c>
      <c r="H36" s="22">
        <v>168</v>
      </c>
      <c r="I36" s="50">
        <v>215</v>
      </c>
      <c r="J36" s="24">
        <v>180</v>
      </c>
      <c r="K36" s="24"/>
      <c r="L36" s="34">
        <f t="shared" si="4"/>
        <v>188.66666666666666</v>
      </c>
      <c r="M36" s="20">
        <f t="shared" si="5"/>
        <v>1132</v>
      </c>
      <c r="N36" s="9">
        <f t="shared" si="6"/>
        <v>1132</v>
      </c>
      <c r="O36" s="13">
        <f t="shared" si="7"/>
        <v>69</v>
      </c>
    </row>
    <row r="37" spans="1:15" ht="21" customHeight="1" thickBot="1">
      <c r="A37" s="35">
        <v>27</v>
      </c>
      <c r="B37" s="27" t="s">
        <v>66</v>
      </c>
      <c r="C37" s="26" t="s">
        <v>49</v>
      </c>
      <c r="D37" s="22">
        <v>199</v>
      </c>
      <c r="E37" s="23">
        <v>156</v>
      </c>
      <c r="F37" s="22">
        <v>182</v>
      </c>
      <c r="G37" s="23">
        <v>172</v>
      </c>
      <c r="H37" s="22">
        <v>198</v>
      </c>
      <c r="I37" s="50">
        <v>173</v>
      </c>
      <c r="J37" s="24">
        <v>0</v>
      </c>
      <c r="K37" s="24">
        <v>48</v>
      </c>
      <c r="L37" s="34">
        <f t="shared" si="4"/>
        <v>188</v>
      </c>
      <c r="M37" s="20">
        <f t="shared" si="5"/>
        <v>1128</v>
      </c>
      <c r="N37" s="9">
        <f t="shared" si="6"/>
        <v>1128</v>
      </c>
      <c r="O37" s="13">
        <f t="shared" si="7"/>
        <v>199</v>
      </c>
    </row>
    <row r="38" spans="1:15" ht="21" customHeight="1" thickBot="1">
      <c r="A38" s="35">
        <v>28</v>
      </c>
      <c r="B38" s="27" t="s">
        <v>36</v>
      </c>
      <c r="C38" s="26" t="s">
        <v>29</v>
      </c>
      <c r="D38" s="22">
        <v>179</v>
      </c>
      <c r="E38" s="23">
        <v>191</v>
      </c>
      <c r="F38" s="22">
        <v>195</v>
      </c>
      <c r="G38" s="23">
        <v>205</v>
      </c>
      <c r="H38" s="22">
        <v>173</v>
      </c>
      <c r="I38" s="50">
        <v>161</v>
      </c>
      <c r="J38" s="24">
        <v>138</v>
      </c>
      <c r="K38" s="24"/>
      <c r="L38" s="34">
        <f aca="true" t="shared" si="8" ref="L38:L51">M38/6</f>
        <v>184</v>
      </c>
      <c r="M38" s="20">
        <f aca="true" t="shared" si="9" ref="M38:M51">SUM(D38:K38)-MIN(D38:J38)</f>
        <v>1104</v>
      </c>
      <c r="N38" s="9">
        <f aca="true" t="shared" si="10" ref="N38:N51">IF(J38&gt;MIN(D38:I38),SUM(D38:I38)-MIN(D38:I38)+J38,SUM(D38:I38))+K38</f>
        <v>1104</v>
      </c>
      <c r="O38" s="13">
        <f aca="true" t="shared" si="11" ref="O38:O51">MAX(D38:J38)-MIN(D38:J38)</f>
        <v>67</v>
      </c>
    </row>
    <row r="39" spans="1:15" ht="21" customHeight="1" thickBot="1">
      <c r="A39" s="35">
        <v>29</v>
      </c>
      <c r="B39" s="27" t="s">
        <v>30</v>
      </c>
      <c r="C39" s="26" t="s">
        <v>29</v>
      </c>
      <c r="D39" s="22">
        <v>181</v>
      </c>
      <c r="E39" s="23">
        <v>171</v>
      </c>
      <c r="F39" s="22">
        <v>178</v>
      </c>
      <c r="G39" s="23">
        <v>179</v>
      </c>
      <c r="H39" s="22">
        <v>214</v>
      </c>
      <c r="I39" s="50">
        <v>171</v>
      </c>
      <c r="J39" s="24">
        <v>0</v>
      </c>
      <c r="K39" s="24"/>
      <c r="L39" s="34">
        <f t="shared" si="8"/>
        <v>182.33333333333334</v>
      </c>
      <c r="M39" s="20">
        <f t="shared" si="9"/>
        <v>1094</v>
      </c>
      <c r="N39" s="9">
        <f t="shared" si="10"/>
        <v>1094</v>
      </c>
      <c r="O39" s="13">
        <f t="shared" si="11"/>
        <v>214</v>
      </c>
    </row>
    <row r="40" spans="1:15" ht="21" customHeight="1" thickBot="1">
      <c r="A40" s="35">
        <v>30</v>
      </c>
      <c r="B40" s="27" t="s">
        <v>44</v>
      </c>
      <c r="C40" s="26" t="s">
        <v>43</v>
      </c>
      <c r="D40" s="22">
        <v>160</v>
      </c>
      <c r="E40" s="23">
        <v>153</v>
      </c>
      <c r="F40" s="22">
        <v>191</v>
      </c>
      <c r="G40" s="23">
        <v>209</v>
      </c>
      <c r="H40" s="22">
        <v>164</v>
      </c>
      <c r="I40" s="50">
        <v>197</v>
      </c>
      <c r="J40" s="24">
        <v>0</v>
      </c>
      <c r="K40" s="24"/>
      <c r="L40" s="34">
        <f t="shared" si="8"/>
        <v>179</v>
      </c>
      <c r="M40" s="20">
        <f t="shared" si="9"/>
        <v>1074</v>
      </c>
      <c r="N40" s="9">
        <f t="shared" si="10"/>
        <v>1074</v>
      </c>
      <c r="O40" s="13">
        <f t="shared" si="11"/>
        <v>209</v>
      </c>
    </row>
    <row r="41" spans="1:15" ht="21" customHeight="1" thickBot="1">
      <c r="A41" s="35">
        <v>31</v>
      </c>
      <c r="B41" s="27" t="s">
        <v>68</v>
      </c>
      <c r="C41" s="26" t="s">
        <v>49</v>
      </c>
      <c r="D41" s="22">
        <v>174</v>
      </c>
      <c r="E41" s="23">
        <v>170</v>
      </c>
      <c r="F41" s="22">
        <v>190</v>
      </c>
      <c r="G41" s="23">
        <v>155</v>
      </c>
      <c r="H41" s="22">
        <v>226</v>
      </c>
      <c r="I41" s="50">
        <v>157</v>
      </c>
      <c r="J41" s="24">
        <v>0</v>
      </c>
      <c r="K41" s="24"/>
      <c r="L41" s="34">
        <f t="shared" si="8"/>
        <v>178.66666666666666</v>
      </c>
      <c r="M41" s="20">
        <f t="shared" si="9"/>
        <v>1072</v>
      </c>
      <c r="N41" s="9">
        <f t="shared" si="10"/>
        <v>1072</v>
      </c>
      <c r="O41" s="13">
        <f t="shared" si="11"/>
        <v>226</v>
      </c>
    </row>
    <row r="42" spans="1:15" ht="21" customHeight="1" thickBot="1">
      <c r="A42" s="35">
        <v>32</v>
      </c>
      <c r="B42" s="27" t="s">
        <v>62</v>
      </c>
      <c r="C42" s="26" t="s">
        <v>49</v>
      </c>
      <c r="D42" s="22">
        <v>178</v>
      </c>
      <c r="E42" s="23">
        <v>198</v>
      </c>
      <c r="F42" s="22">
        <v>168</v>
      </c>
      <c r="G42" s="23">
        <v>152</v>
      </c>
      <c r="H42" s="22">
        <v>211</v>
      </c>
      <c r="I42" s="50">
        <v>155</v>
      </c>
      <c r="J42" s="24">
        <v>0</v>
      </c>
      <c r="K42" s="24"/>
      <c r="L42" s="34">
        <f t="shared" si="8"/>
        <v>177</v>
      </c>
      <c r="M42" s="20">
        <f t="shared" si="9"/>
        <v>1062</v>
      </c>
      <c r="N42" s="9">
        <f t="shared" si="10"/>
        <v>1062</v>
      </c>
      <c r="O42" s="13">
        <f t="shared" si="11"/>
        <v>211</v>
      </c>
    </row>
    <row r="43" spans="1:15" ht="21" customHeight="1" thickBot="1">
      <c r="A43" s="35">
        <v>33</v>
      </c>
      <c r="B43" s="27" t="s">
        <v>63</v>
      </c>
      <c r="C43" s="26" t="s">
        <v>29</v>
      </c>
      <c r="D43" s="22">
        <v>159</v>
      </c>
      <c r="E43" s="23">
        <v>167</v>
      </c>
      <c r="F43" s="22">
        <v>168</v>
      </c>
      <c r="G43" s="23">
        <v>181</v>
      </c>
      <c r="H43" s="22">
        <v>182</v>
      </c>
      <c r="I43" s="50">
        <v>192</v>
      </c>
      <c r="J43" s="24">
        <v>0</v>
      </c>
      <c r="K43" s="24"/>
      <c r="L43" s="34">
        <f t="shared" si="8"/>
        <v>174.83333333333334</v>
      </c>
      <c r="M43" s="20">
        <f t="shared" si="9"/>
        <v>1049</v>
      </c>
      <c r="N43" s="9">
        <f t="shared" si="10"/>
        <v>1049</v>
      </c>
      <c r="O43" s="13">
        <f t="shared" si="11"/>
        <v>192</v>
      </c>
    </row>
    <row r="44" spans="1:15" ht="21" customHeight="1" thickBot="1">
      <c r="A44" s="35">
        <v>34</v>
      </c>
      <c r="B44" s="27" t="s">
        <v>61</v>
      </c>
      <c r="C44" s="26" t="s">
        <v>29</v>
      </c>
      <c r="D44" s="22">
        <v>155</v>
      </c>
      <c r="E44" s="23">
        <v>199</v>
      </c>
      <c r="F44" s="22">
        <v>194</v>
      </c>
      <c r="G44" s="23">
        <v>120</v>
      </c>
      <c r="H44" s="22">
        <v>191</v>
      </c>
      <c r="I44" s="50">
        <v>176</v>
      </c>
      <c r="J44" s="24">
        <v>0</v>
      </c>
      <c r="K44" s="24"/>
      <c r="L44" s="34">
        <f t="shared" si="8"/>
        <v>172.5</v>
      </c>
      <c r="M44" s="20">
        <f t="shared" si="9"/>
        <v>1035</v>
      </c>
      <c r="N44" s="9">
        <f t="shared" si="10"/>
        <v>1035</v>
      </c>
      <c r="O44" s="13">
        <f t="shared" si="11"/>
        <v>199</v>
      </c>
    </row>
    <row r="45" spans="1:15" ht="21" customHeight="1" thickBot="1">
      <c r="A45" s="35">
        <v>35</v>
      </c>
      <c r="B45" s="27" t="s">
        <v>33</v>
      </c>
      <c r="C45" s="26" t="s">
        <v>29</v>
      </c>
      <c r="D45" s="22">
        <v>209</v>
      </c>
      <c r="E45" s="23">
        <v>166</v>
      </c>
      <c r="F45" s="22">
        <v>153</v>
      </c>
      <c r="G45" s="23">
        <v>176</v>
      </c>
      <c r="H45" s="22">
        <v>146</v>
      </c>
      <c r="I45" s="50">
        <v>182</v>
      </c>
      <c r="J45" s="24">
        <v>0</v>
      </c>
      <c r="K45" s="24"/>
      <c r="L45" s="34">
        <f t="shared" si="8"/>
        <v>172</v>
      </c>
      <c r="M45" s="20">
        <f t="shared" si="9"/>
        <v>1032</v>
      </c>
      <c r="N45" s="9">
        <f t="shared" si="10"/>
        <v>1032</v>
      </c>
      <c r="O45" s="13">
        <f t="shared" si="11"/>
        <v>209</v>
      </c>
    </row>
    <row r="46" spans="1:15" ht="21" customHeight="1" thickBot="1">
      <c r="A46" s="35">
        <v>36</v>
      </c>
      <c r="B46" s="27" t="s">
        <v>67</v>
      </c>
      <c r="C46" s="26" t="s">
        <v>49</v>
      </c>
      <c r="D46" s="22">
        <v>140</v>
      </c>
      <c r="E46" s="23">
        <v>136</v>
      </c>
      <c r="F46" s="22">
        <v>183</v>
      </c>
      <c r="G46" s="23">
        <v>220</v>
      </c>
      <c r="H46" s="22">
        <v>133</v>
      </c>
      <c r="I46" s="50">
        <v>169</v>
      </c>
      <c r="J46" s="24">
        <v>0</v>
      </c>
      <c r="K46" s="24">
        <v>48</v>
      </c>
      <c r="L46" s="34">
        <f t="shared" si="8"/>
        <v>171.5</v>
      </c>
      <c r="M46" s="20">
        <f t="shared" si="9"/>
        <v>1029</v>
      </c>
      <c r="N46" s="9">
        <f t="shared" si="10"/>
        <v>1029</v>
      </c>
      <c r="O46" s="13">
        <f t="shared" si="11"/>
        <v>220</v>
      </c>
    </row>
    <row r="47" spans="1:15" ht="21" customHeight="1" thickBot="1">
      <c r="A47" s="35">
        <v>37</v>
      </c>
      <c r="B47" s="27" t="s">
        <v>38</v>
      </c>
      <c r="C47" s="26" t="s">
        <v>29</v>
      </c>
      <c r="D47" s="22">
        <v>180</v>
      </c>
      <c r="E47" s="23">
        <v>179</v>
      </c>
      <c r="F47" s="22">
        <v>160</v>
      </c>
      <c r="G47" s="23">
        <v>181</v>
      </c>
      <c r="H47" s="22">
        <v>127</v>
      </c>
      <c r="I47" s="50">
        <v>173</v>
      </c>
      <c r="J47" s="24">
        <v>154</v>
      </c>
      <c r="K47" s="24"/>
      <c r="L47" s="34">
        <f t="shared" si="8"/>
        <v>171.16666666666666</v>
      </c>
      <c r="M47" s="20">
        <f t="shared" si="9"/>
        <v>1027</v>
      </c>
      <c r="N47" s="9">
        <f t="shared" si="10"/>
        <v>1027</v>
      </c>
      <c r="O47" s="13">
        <f t="shared" si="11"/>
        <v>54</v>
      </c>
    </row>
    <row r="48" spans="1:15" ht="21" customHeight="1" thickBot="1">
      <c r="A48" s="35">
        <v>38</v>
      </c>
      <c r="B48" s="27" t="s">
        <v>35</v>
      </c>
      <c r="C48" s="26" t="s">
        <v>29</v>
      </c>
      <c r="D48" s="22">
        <v>167</v>
      </c>
      <c r="E48" s="23">
        <v>135</v>
      </c>
      <c r="F48" s="22">
        <v>186</v>
      </c>
      <c r="G48" s="23">
        <v>191</v>
      </c>
      <c r="H48" s="22">
        <v>164</v>
      </c>
      <c r="I48" s="50">
        <v>139</v>
      </c>
      <c r="J48" s="24">
        <v>129</v>
      </c>
      <c r="K48" s="24"/>
      <c r="L48" s="34">
        <f t="shared" si="8"/>
        <v>163.66666666666666</v>
      </c>
      <c r="M48" s="20">
        <f t="shared" si="9"/>
        <v>982</v>
      </c>
      <c r="N48" s="9">
        <f t="shared" si="10"/>
        <v>982</v>
      </c>
      <c r="O48" s="13">
        <f t="shared" si="11"/>
        <v>62</v>
      </c>
    </row>
    <row r="49" spans="1:15" ht="21" customHeight="1" thickBot="1">
      <c r="A49" s="35">
        <v>39</v>
      </c>
      <c r="B49" s="27" t="s">
        <v>59</v>
      </c>
      <c r="C49" s="26" t="s">
        <v>29</v>
      </c>
      <c r="D49" s="22">
        <v>153</v>
      </c>
      <c r="E49" s="23">
        <v>142</v>
      </c>
      <c r="F49" s="22">
        <v>162</v>
      </c>
      <c r="G49" s="23">
        <v>176</v>
      </c>
      <c r="H49" s="22">
        <v>151</v>
      </c>
      <c r="I49" s="50">
        <v>176</v>
      </c>
      <c r="J49" s="24">
        <v>0</v>
      </c>
      <c r="K49" s="24"/>
      <c r="L49" s="34">
        <f t="shared" si="8"/>
        <v>160</v>
      </c>
      <c r="M49" s="20">
        <f t="shared" si="9"/>
        <v>960</v>
      </c>
      <c r="N49" s="9">
        <f t="shared" si="10"/>
        <v>960</v>
      </c>
      <c r="O49" s="13">
        <f t="shared" si="11"/>
        <v>176</v>
      </c>
    </row>
    <row r="50" spans="1:15" ht="21" customHeight="1" thickBot="1">
      <c r="A50" s="35">
        <v>40</v>
      </c>
      <c r="B50" s="27" t="s">
        <v>51</v>
      </c>
      <c r="C50" s="26" t="s">
        <v>29</v>
      </c>
      <c r="D50" s="22">
        <v>204</v>
      </c>
      <c r="E50" s="23">
        <v>166</v>
      </c>
      <c r="F50" s="22">
        <v>142</v>
      </c>
      <c r="G50" s="23">
        <v>145</v>
      </c>
      <c r="H50" s="22">
        <v>132</v>
      </c>
      <c r="I50" s="50">
        <v>145</v>
      </c>
      <c r="J50" s="24">
        <v>0</v>
      </c>
      <c r="K50" s="24"/>
      <c r="L50" s="34">
        <f t="shared" si="8"/>
        <v>155.66666666666666</v>
      </c>
      <c r="M50" s="20">
        <f t="shared" si="9"/>
        <v>934</v>
      </c>
      <c r="N50" s="9">
        <f t="shared" si="10"/>
        <v>934</v>
      </c>
      <c r="O50" s="13">
        <f t="shared" si="11"/>
        <v>204</v>
      </c>
    </row>
    <row r="51" spans="1:15" ht="21" customHeight="1">
      <c r="A51" s="35">
        <v>41</v>
      </c>
      <c r="B51" s="27" t="s">
        <v>32</v>
      </c>
      <c r="C51" s="26" t="s">
        <v>29</v>
      </c>
      <c r="D51" s="22">
        <v>152</v>
      </c>
      <c r="E51" s="23">
        <v>166</v>
      </c>
      <c r="F51" s="22">
        <v>118</v>
      </c>
      <c r="G51" s="23">
        <v>146</v>
      </c>
      <c r="H51" s="22">
        <v>149</v>
      </c>
      <c r="I51" s="50">
        <v>170</v>
      </c>
      <c r="J51" s="24">
        <v>0</v>
      </c>
      <c r="K51" s="24"/>
      <c r="L51" s="34">
        <f t="shared" si="8"/>
        <v>150.16666666666666</v>
      </c>
      <c r="M51" s="20">
        <f t="shared" si="9"/>
        <v>901</v>
      </c>
      <c r="N51" s="9">
        <f t="shared" si="10"/>
        <v>901</v>
      </c>
      <c r="O51" s="13">
        <f t="shared" si="11"/>
        <v>170</v>
      </c>
    </row>
  </sheetData>
  <sheetProtection/>
  <mergeCells count="18">
    <mergeCell ref="A28:M28"/>
    <mergeCell ref="E5:E7"/>
    <mergeCell ref="F5:F7"/>
    <mergeCell ref="G5:G7"/>
    <mergeCell ref="A20:M20"/>
    <mergeCell ref="A24:M24"/>
    <mergeCell ref="K5:K7"/>
    <mergeCell ref="D5:D7"/>
    <mergeCell ref="A2:M2"/>
    <mergeCell ref="A3:M3"/>
    <mergeCell ref="A5:A7"/>
    <mergeCell ref="H5:H7"/>
    <mergeCell ref="M5:M7"/>
    <mergeCell ref="B5:B7"/>
    <mergeCell ref="C5:C7"/>
    <mergeCell ref="J5:J7"/>
    <mergeCell ref="L5:L7"/>
    <mergeCell ref="I5:I7"/>
  </mergeCells>
  <printOptions/>
  <pageMargins left="0.11811023622047245" right="0.1968503937007874" top="0.1968503937007874" bottom="0" header="0.1968503937007874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6"/>
  <sheetViews>
    <sheetView tabSelected="1" zoomScalePageLayoutView="0" workbookViewId="0" topLeftCell="B4">
      <selection activeCell="Q18" sqref="Q18"/>
    </sheetView>
  </sheetViews>
  <sheetFormatPr defaultColWidth="9.00390625" defaultRowHeight="12.75"/>
  <cols>
    <col min="1" max="1" width="4.25390625" style="0" hidden="1" customWidth="1"/>
    <col min="2" max="2" width="3.75390625" style="6" customWidth="1"/>
    <col min="3" max="3" width="26.375" style="6" customWidth="1"/>
    <col min="4" max="4" width="6.375" style="6" customWidth="1"/>
    <col min="5" max="5" width="6.75390625" style="6" customWidth="1"/>
    <col min="6" max="6" width="6.375" style="6" customWidth="1"/>
    <col min="7" max="7" width="5.875" style="6" customWidth="1"/>
    <col min="8" max="8" width="1.25" style="6" customWidth="1"/>
    <col min="9" max="9" width="3.875" style="6" customWidth="1"/>
    <col min="10" max="10" width="27.875" style="6" customWidth="1"/>
    <col min="11" max="11" width="6.75390625" style="6" customWidth="1"/>
    <col min="12" max="13" width="7.00390625" style="6" customWidth="1"/>
    <col min="14" max="14" width="6.875" style="6" customWidth="1"/>
    <col min="15" max="15" width="1.625" style="6" customWidth="1"/>
    <col min="16" max="16" width="3.625" style="0" customWidth="1"/>
    <col min="17" max="17" width="24.00390625" style="0" customWidth="1"/>
    <col min="18" max="18" width="6.125" style="0" customWidth="1"/>
    <col min="19" max="19" width="6.375" style="0" customWidth="1"/>
    <col min="20" max="21" width="7.375" style="0" customWidth="1"/>
    <col min="22" max="22" width="24.75390625" style="0" customWidth="1"/>
    <col min="23" max="23" width="6.125" style="0" customWidth="1"/>
    <col min="24" max="24" width="6.875" style="0" customWidth="1"/>
    <col min="25" max="25" width="5.625" style="0" customWidth="1"/>
  </cols>
  <sheetData>
    <row r="3" spans="1:18" ht="22.5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8.75" customHeight="1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8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9" ht="18" customHeight="1">
      <c r="B6" s="7"/>
      <c r="C6" s="15" t="s">
        <v>10</v>
      </c>
      <c r="D6" s="12"/>
      <c r="E6" s="12"/>
      <c r="F6" s="12"/>
      <c r="G6" s="12"/>
      <c r="H6" s="12"/>
      <c r="I6" s="12"/>
      <c r="J6" s="15" t="s">
        <v>11</v>
      </c>
      <c r="K6" s="12"/>
      <c r="L6" s="12"/>
      <c r="M6" s="12"/>
      <c r="N6" s="7"/>
      <c r="O6" s="12"/>
      <c r="P6" s="43"/>
      <c r="Q6" s="44" t="s">
        <v>12</v>
      </c>
      <c r="R6" s="43"/>
      <c r="S6" s="43"/>
    </row>
    <row r="7" spans="2:21" ht="12.75">
      <c r="B7" s="11" t="s">
        <v>13</v>
      </c>
      <c r="C7" s="11" t="s">
        <v>16</v>
      </c>
      <c r="D7" s="11" t="s">
        <v>3</v>
      </c>
      <c r="E7" s="11" t="s">
        <v>4</v>
      </c>
      <c r="F7" s="55" t="s">
        <v>21</v>
      </c>
      <c r="G7" s="55" t="s">
        <v>0</v>
      </c>
      <c r="H7" s="9"/>
      <c r="I7" s="39" t="s">
        <v>13</v>
      </c>
      <c r="J7" s="39" t="str">
        <f>C18</f>
        <v>Фамилия Имя</v>
      </c>
      <c r="K7" s="11" t="s">
        <v>3</v>
      </c>
      <c r="L7" s="11" t="s">
        <v>4</v>
      </c>
      <c r="M7" s="55" t="s">
        <v>21</v>
      </c>
      <c r="N7" s="55" t="s">
        <v>0</v>
      </c>
      <c r="O7" s="9"/>
      <c r="P7" s="39" t="s">
        <v>13</v>
      </c>
      <c r="Q7" s="11" t="str">
        <f>C18</f>
        <v>Фамилия Имя</v>
      </c>
      <c r="R7" s="11" t="s">
        <v>3</v>
      </c>
      <c r="S7" s="11" t="s">
        <v>4</v>
      </c>
      <c r="T7" s="55" t="s">
        <v>21</v>
      </c>
      <c r="U7" s="55" t="s">
        <v>0</v>
      </c>
    </row>
    <row r="8" spans="2:21" ht="21" customHeight="1">
      <c r="B8" s="40">
        <v>15</v>
      </c>
      <c r="C8" s="30" t="s">
        <v>70</v>
      </c>
      <c r="D8" s="31">
        <v>237</v>
      </c>
      <c r="E8" s="31">
        <v>248</v>
      </c>
      <c r="F8" s="31">
        <f aca="true" t="shared" si="0" ref="F8:F15">SUM(D8:E8)</f>
        <v>485</v>
      </c>
      <c r="G8" s="31" t="s">
        <v>76</v>
      </c>
      <c r="H8" s="9"/>
      <c r="I8" s="40">
        <v>15</v>
      </c>
      <c r="J8" s="30" t="s">
        <v>70</v>
      </c>
      <c r="K8" s="41">
        <v>191</v>
      </c>
      <c r="L8" s="41">
        <v>236</v>
      </c>
      <c r="M8" s="31">
        <f aca="true" t="shared" si="1" ref="M8:M15">SUM(K8:L8)</f>
        <v>427</v>
      </c>
      <c r="N8" s="31" t="s">
        <v>76</v>
      </c>
      <c r="O8" s="42"/>
      <c r="P8" s="40">
        <v>7</v>
      </c>
      <c r="Q8" s="30" t="s">
        <v>71</v>
      </c>
      <c r="R8" s="41">
        <v>220</v>
      </c>
      <c r="S8" s="41">
        <v>206</v>
      </c>
      <c r="T8" s="31">
        <f aca="true" t="shared" si="2" ref="T8:T13">SUM(R8:S8)</f>
        <v>426</v>
      </c>
      <c r="U8" s="48" t="s">
        <v>76</v>
      </c>
    </row>
    <row r="9" spans="2:21" ht="21" customHeight="1">
      <c r="B9" s="40">
        <v>14</v>
      </c>
      <c r="C9" s="30" t="s">
        <v>37</v>
      </c>
      <c r="D9" s="31">
        <v>176</v>
      </c>
      <c r="E9" s="31">
        <v>232</v>
      </c>
      <c r="F9" s="31">
        <f t="shared" si="0"/>
        <v>408</v>
      </c>
      <c r="G9" s="31" t="s">
        <v>76</v>
      </c>
      <c r="H9" s="9"/>
      <c r="I9" s="40">
        <v>14</v>
      </c>
      <c r="J9" s="30" t="s">
        <v>37</v>
      </c>
      <c r="K9" s="41">
        <v>210</v>
      </c>
      <c r="L9" s="41">
        <v>200</v>
      </c>
      <c r="M9" s="31">
        <f t="shared" si="1"/>
        <v>410</v>
      </c>
      <c r="N9" s="31" t="s">
        <v>76</v>
      </c>
      <c r="O9" s="42"/>
      <c r="P9" s="40">
        <v>15</v>
      </c>
      <c r="Q9" s="30" t="s">
        <v>70</v>
      </c>
      <c r="R9" s="41">
        <v>204</v>
      </c>
      <c r="S9" s="41">
        <v>190</v>
      </c>
      <c r="T9" s="31">
        <f t="shared" si="2"/>
        <v>394</v>
      </c>
      <c r="U9" s="48" t="s">
        <v>76</v>
      </c>
    </row>
    <row r="10" spans="2:21" ht="21" customHeight="1">
      <c r="B10" s="40">
        <v>11</v>
      </c>
      <c r="C10" s="30" t="s">
        <v>40</v>
      </c>
      <c r="D10" s="31">
        <v>247</v>
      </c>
      <c r="E10" s="31">
        <v>147</v>
      </c>
      <c r="F10" s="31">
        <f t="shared" si="0"/>
        <v>394</v>
      </c>
      <c r="G10" s="31" t="s">
        <v>76</v>
      </c>
      <c r="H10" s="9"/>
      <c r="I10" s="40">
        <v>8</v>
      </c>
      <c r="J10" s="30" t="s">
        <v>57</v>
      </c>
      <c r="K10" s="41">
        <v>157</v>
      </c>
      <c r="L10" s="41">
        <v>245</v>
      </c>
      <c r="M10" s="31">
        <f t="shared" si="1"/>
        <v>402</v>
      </c>
      <c r="N10" s="31" t="s">
        <v>76</v>
      </c>
      <c r="O10" s="42"/>
      <c r="P10" s="40">
        <v>8</v>
      </c>
      <c r="Q10" s="30" t="s">
        <v>57</v>
      </c>
      <c r="R10" s="41">
        <v>191</v>
      </c>
      <c r="S10" s="41">
        <v>200</v>
      </c>
      <c r="T10" s="31">
        <f t="shared" si="2"/>
        <v>391</v>
      </c>
      <c r="U10" s="48" t="s">
        <v>76</v>
      </c>
    </row>
    <row r="11" spans="2:21" ht="21" customHeight="1">
      <c r="B11" s="40">
        <v>17</v>
      </c>
      <c r="C11" s="30" t="s">
        <v>52</v>
      </c>
      <c r="D11" s="31">
        <v>204</v>
      </c>
      <c r="E11" s="31">
        <v>179</v>
      </c>
      <c r="F11" s="31">
        <f t="shared" si="0"/>
        <v>383</v>
      </c>
      <c r="G11" s="31" t="s">
        <v>76</v>
      </c>
      <c r="H11" s="9"/>
      <c r="I11" s="40">
        <v>9</v>
      </c>
      <c r="J11" s="30" t="s">
        <v>28</v>
      </c>
      <c r="K11" s="41">
        <v>211</v>
      </c>
      <c r="L11" s="41">
        <v>190</v>
      </c>
      <c r="M11" s="31">
        <f t="shared" si="1"/>
        <v>401</v>
      </c>
      <c r="N11" s="31" t="s">
        <v>76</v>
      </c>
      <c r="O11" s="42"/>
      <c r="P11" s="40">
        <v>6</v>
      </c>
      <c r="Q11" s="30" t="s">
        <v>72</v>
      </c>
      <c r="R11" s="41">
        <v>173</v>
      </c>
      <c r="S11" s="41">
        <v>204</v>
      </c>
      <c r="T11" s="31">
        <f t="shared" si="2"/>
        <v>377</v>
      </c>
      <c r="U11" s="48">
        <v>11</v>
      </c>
    </row>
    <row r="12" spans="2:21" ht="21" customHeight="1">
      <c r="B12" s="40">
        <v>18</v>
      </c>
      <c r="C12" s="30" t="s">
        <v>58</v>
      </c>
      <c r="D12" s="31">
        <v>175</v>
      </c>
      <c r="E12" s="31">
        <v>185</v>
      </c>
      <c r="F12" s="31">
        <f t="shared" si="0"/>
        <v>360</v>
      </c>
      <c r="G12" s="31" t="s">
        <v>76</v>
      </c>
      <c r="H12" s="9"/>
      <c r="I12" s="40">
        <v>10</v>
      </c>
      <c r="J12" s="30" t="s">
        <v>64</v>
      </c>
      <c r="K12" s="41">
        <v>172</v>
      </c>
      <c r="L12" s="41">
        <v>195</v>
      </c>
      <c r="M12" s="31">
        <f t="shared" si="1"/>
        <v>367</v>
      </c>
      <c r="N12" s="31">
        <v>14</v>
      </c>
      <c r="O12" s="42"/>
      <c r="P12" s="40">
        <v>9</v>
      </c>
      <c r="Q12" s="30" t="s">
        <v>28</v>
      </c>
      <c r="R12" s="49">
        <v>175</v>
      </c>
      <c r="S12" s="49">
        <v>157</v>
      </c>
      <c r="T12" s="31">
        <f t="shared" si="2"/>
        <v>332</v>
      </c>
      <c r="U12" s="48">
        <v>12</v>
      </c>
    </row>
    <row r="13" spans="2:21" ht="21" customHeight="1">
      <c r="B13" s="40">
        <v>12</v>
      </c>
      <c r="C13" s="30" t="s">
        <v>54</v>
      </c>
      <c r="D13" s="31">
        <v>152</v>
      </c>
      <c r="E13" s="31">
        <v>157</v>
      </c>
      <c r="F13" s="31">
        <f t="shared" si="0"/>
        <v>309</v>
      </c>
      <c r="G13" s="31">
        <v>16</v>
      </c>
      <c r="H13" s="9"/>
      <c r="I13" s="40">
        <v>11</v>
      </c>
      <c r="J13" s="30" t="s">
        <v>40</v>
      </c>
      <c r="K13" s="31">
        <v>169</v>
      </c>
      <c r="L13" s="31">
        <v>201</v>
      </c>
      <c r="M13" s="31">
        <f t="shared" si="1"/>
        <v>370</v>
      </c>
      <c r="N13" s="31" t="s">
        <v>77</v>
      </c>
      <c r="O13" s="42"/>
      <c r="P13" s="40">
        <v>14</v>
      </c>
      <c r="Q13" s="30" t="s">
        <v>37</v>
      </c>
      <c r="R13" s="31">
        <v>171</v>
      </c>
      <c r="S13" s="31">
        <v>157</v>
      </c>
      <c r="T13" s="31">
        <f t="shared" si="2"/>
        <v>328</v>
      </c>
      <c r="U13" s="48">
        <v>13</v>
      </c>
    </row>
    <row r="14" spans="2:15" ht="21" customHeight="1">
      <c r="B14" s="40">
        <v>13</v>
      </c>
      <c r="C14" s="30" t="s">
        <v>42</v>
      </c>
      <c r="D14" s="31">
        <v>170</v>
      </c>
      <c r="E14" s="31">
        <v>188</v>
      </c>
      <c r="F14" s="31">
        <f t="shared" si="0"/>
        <v>358</v>
      </c>
      <c r="G14" s="31">
        <v>17</v>
      </c>
      <c r="H14" s="9"/>
      <c r="I14" s="53">
        <v>17</v>
      </c>
      <c r="J14" s="30" t="s">
        <v>52</v>
      </c>
      <c r="K14" s="41">
        <v>174</v>
      </c>
      <c r="L14" s="41">
        <v>198</v>
      </c>
      <c r="M14" s="31">
        <f t="shared" si="1"/>
        <v>372</v>
      </c>
      <c r="N14" s="31">
        <v>15</v>
      </c>
      <c r="O14" s="42"/>
    </row>
    <row r="15" spans="2:21" ht="21" customHeight="1">
      <c r="B15" s="40">
        <v>16</v>
      </c>
      <c r="C15" s="30" t="s">
        <v>65</v>
      </c>
      <c r="D15" s="31">
        <v>182</v>
      </c>
      <c r="E15" s="31">
        <v>155</v>
      </c>
      <c r="F15" s="31">
        <f t="shared" si="0"/>
        <v>337</v>
      </c>
      <c r="G15" s="31">
        <v>18</v>
      </c>
      <c r="H15" s="9"/>
      <c r="I15" s="53">
        <v>18</v>
      </c>
      <c r="J15" s="30" t="s">
        <v>58</v>
      </c>
      <c r="K15" s="41">
        <v>169</v>
      </c>
      <c r="L15" s="41">
        <v>164</v>
      </c>
      <c r="M15" s="31">
        <f t="shared" si="1"/>
        <v>333</v>
      </c>
      <c r="N15" s="31" t="s">
        <v>77</v>
      </c>
      <c r="O15" s="42"/>
      <c r="P15" s="47"/>
      <c r="Q15" s="32"/>
      <c r="R15" s="33"/>
      <c r="S15" s="33"/>
      <c r="T15" s="52"/>
      <c r="U15" s="52"/>
    </row>
    <row r="16" ht="18" customHeight="1">
      <c r="H16" s="9"/>
    </row>
    <row r="17" spans="2:14" ht="24" customHeight="1">
      <c r="B17" s="12"/>
      <c r="C17" s="15" t="s">
        <v>19</v>
      </c>
      <c r="D17" s="12"/>
      <c r="E17" s="12"/>
      <c r="F17" s="12"/>
      <c r="G17" s="12"/>
      <c r="H17" s="14"/>
      <c r="I17" s="12"/>
      <c r="J17" s="15" t="s">
        <v>23</v>
      </c>
      <c r="K17" s="12"/>
      <c r="L17" s="7"/>
      <c r="M17"/>
      <c r="N17"/>
    </row>
    <row r="18" spans="2:14" ht="14.25" customHeight="1">
      <c r="B18" s="39" t="s">
        <v>13</v>
      </c>
      <c r="C18" s="39" t="str">
        <f>C7</f>
        <v>Фамилия Имя</v>
      </c>
      <c r="D18" s="11" t="s">
        <v>3</v>
      </c>
      <c r="E18" s="11" t="s">
        <v>4</v>
      </c>
      <c r="F18" s="55" t="s">
        <v>21</v>
      </c>
      <c r="G18" s="55" t="s">
        <v>0</v>
      </c>
      <c r="H18" s="60"/>
      <c r="I18" s="39" t="s">
        <v>13</v>
      </c>
      <c r="J18" s="39" t="s">
        <v>16</v>
      </c>
      <c r="K18" s="11" t="s">
        <v>3</v>
      </c>
      <c r="L18" s="55" t="s">
        <v>4</v>
      </c>
      <c r="M18" s="56" t="s">
        <v>21</v>
      </c>
      <c r="N18" s="56" t="s">
        <v>0</v>
      </c>
    </row>
    <row r="19" spans="2:14" ht="21" customHeight="1">
      <c r="B19" s="40">
        <v>8</v>
      </c>
      <c r="C19" s="30" t="s">
        <v>57</v>
      </c>
      <c r="D19" s="31">
        <v>235</v>
      </c>
      <c r="E19" s="41">
        <v>202</v>
      </c>
      <c r="F19" s="31">
        <f aca="true" t="shared" si="3" ref="F19:F24">SUM(D19:E19)</f>
        <v>437</v>
      </c>
      <c r="G19" s="31" t="s">
        <v>76</v>
      </c>
      <c r="H19" s="61"/>
      <c r="I19" s="40">
        <v>1</v>
      </c>
      <c r="J19" s="30" t="s">
        <v>46</v>
      </c>
      <c r="K19" s="41">
        <v>255</v>
      </c>
      <c r="L19" s="31">
        <v>205</v>
      </c>
      <c r="M19" s="48">
        <f aca="true" t="shared" si="4" ref="M19:M24">SUM(K19:L19)</f>
        <v>460</v>
      </c>
      <c r="N19" s="48">
        <v>1</v>
      </c>
    </row>
    <row r="20" spans="2:14" ht="21" customHeight="1">
      <c r="B20" s="40">
        <v>15</v>
      </c>
      <c r="C20" s="30" t="s">
        <v>70</v>
      </c>
      <c r="D20" s="31">
        <v>158</v>
      </c>
      <c r="E20" s="41">
        <v>246</v>
      </c>
      <c r="F20" s="31">
        <f t="shared" si="3"/>
        <v>404</v>
      </c>
      <c r="G20" s="31" t="s">
        <v>76</v>
      </c>
      <c r="H20" s="61"/>
      <c r="I20" s="40">
        <v>15</v>
      </c>
      <c r="J20" s="30" t="s">
        <v>70</v>
      </c>
      <c r="K20" s="41">
        <v>235</v>
      </c>
      <c r="L20" s="31">
        <v>180</v>
      </c>
      <c r="M20" s="48">
        <f t="shared" si="4"/>
        <v>415</v>
      </c>
      <c r="N20" s="48">
        <v>2</v>
      </c>
    </row>
    <row r="21" spans="2:14" ht="21" customHeight="1">
      <c r="B21" s="40">
        <v>3</v>
      </c>
      <c r="C21" s="30" t="s">
        <v>60</v>
      </c>
      <c r="D21" s="48">
        <v>167</v>
      </c>
      <c r="E21" s="41">
        <v>179</v>
      </c>
      <c r="F21" s="31">
        <f t="shared" si="3"/>
        <v>346</v>
      </c>
      <c r="G21" s="31">
        <v>7</v>
      </c>
      <c r="H21" s="61"/>
      <c r="I21" s="40">
        <v>8</v>
      </c>
      <c r="J21" s="30" t="s">
        <v>57</v>
      </c>
      <c r="K21" s="41">
        <v>177</v>
      </c>
      <c r="L21" s="31">
        <v>202</v>
      </c>
      <c r="M21" s="48">
        <f t="shared" si="4"/>
        <v>379</v>
      </c>
      <c r="N21" s="48">
        <v>3</v>
      </c>
    </row>
    <row r="22" spans="2:18" ht="21" customHeight="1">
      <c r="B22" s="40">
        <v>4</v>
      </c>
      <c r="C22" s="30" t="s">
        <v>45</v>
      </c>
      <c r="D22" s="64">
        <v>210</v>
      </c>
      <c r="E22" s="41">
        <v>185</v>
      </c>
      <c r="F22" s="31">
        <f t="shared" si="3"/>
        <v>395</v>
      </c>
      <c r="G22" s="31">
        <v>8</v>
      </c>
      <c r="H22" s="61"/>
      <c r="I22" s="53">
        <v>2</v>
      </c>
      <c r="J22" s="30" t="s">
        <v>31</v>
      </c>
      <c r="K22" s="41">
        <v>187</v>
      </c>
      <c r="L22" s="31">
        <v>181</v>
      </c>
      <c r="M22" s="48">
        <f t="shared" si="4"/>
        <v>368</v>
      </c>
      <c r="N22" s="48">
        <v>4</v>
      </c>
      <c r="P22" s="47"/>
      <c r="Q22" s="83" t="s">
        <v>17</v>
      </c>
      <c r="R22" s="84"/>
    </row>
    <row r="23" spans="2:14" ht="21" customHeight="1">
      <c r="B23" s="40">
        <v>5</v>
      </c>
      <c r="C23" s="30" t="s">
        <v>53</v>
      </c>
      <c r="D23" s="31">
        <v>200</v>
      </c>
      <c r="E23" s="41">
        <v>174</v>
      </c>
      <c r="F23" s="31">
        <f t="shared" si="3"/>
        <v>374</v>
      </c>
      <c r="G23" s="31">
        <v>9</v>
      </c>
      <c r="H23" s="61"/>
      <c r="I23" s="40">
        <v>18</v>
      </c>
      <c r="J23" s="30" t="s">
        <v>58</v>
      </c>
      <c r="K23" s="41">
        <v>194</v>
      </c>
      <c r="L23" s="31">
        <v>166</v>
      </c>
      <c r="M23" s="48">
        <f t="shared" si="4"/>
        <v>360</v>
      </c>
      <c r="N23" s="48">
        <v>5</v>
      </c>
    </row>
    <row r="24" spans="2:21" ht="21" customHeight="1">
      <c r="B24" s="40">
        <v>7</v>
      </c>
      <c r="C24" s="30" t="s">
        <v>71</v>
      </c>
      <c r="D24" s="31">
        <v>220</v>
      </c>
      <c r="E24" s="41">
        <v>182</v>
      </c>
      <c r="F24" s="31">
        <f t="shared" si="3"/>
        <v>402</v>
      </c>
      <c r="G24" s="31">
        <v>10</v>
      </c>
      <c r="H24" s="61"/>
      <c r="I24" s="40">
        <v>11</v>
      </c>
      <c r="J24" s="30" t="s">
        <v>40</v>
      </c>
      <c r="K24" s="31">
        <v>164</v>
      </c>
      <c r="L24" s="31">
        <v>182</v>
      </c>
      <c r="M24" s="48">
        <f t="shared" si="4"/>
        <v>346</v>
      </c>
      <c r="N24" s="48">
        <v>6</v>
      </c>
      <c r="P24" s="78" t="s">
        <v>46</v>
      </c>
      <c r="Q24" s="79"/>
      <c r="R24" s="79"/>
      <c r="S24" s="79"/>
      <c r="T24" s="79"/>
      <c r="U24" s="80"/>
    </row>
    <row r="25" spans="3:7" ht="15.75">
      <c r="C25" s="54"/>
      <c r="D25" s="33"/>
      <c r="E25" s="33"/>
      <c r="F25" s="33"/>
      <c r="G25" s="33"/>
    </row>
    <row r="26" ht="15.75">
      <c r="P26" s="47"/>
    </row>
  </sheetData>
  <sheetProtection/>
  <mergeCells count="4">
    <mergeCell ref="P24:U24"/>
    <mergeCell ref="A3:R3"/>
    <mergeCell ref="A4:R4"/>
    <mergeCell ref="Q22:R22"/>
  </mergeCells>
  <printOptions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Т.М. Пуйсан</dc:creator>
  <cp:keywords/>
  <dc:description/>
  <cp:lastModifiedBy>111</cp:lastModifiedBy>
  <cp:lastPrinted>2012-05-20T03:00:10Z</cp:lastPrinted>
  <dcterms:created xsi:type="dcterms:W3CDTF">2001-12-01T15:22:19Z</dcterms:created>
  <dcterms:modified xsi:type="dcterms:W3CDTF">2012-05-20T07:54:23Z</dcterms:modified>
  <cp:category/>
  <cp:version/>
  <cp:contentType/>
  <cp:contentStatus/>
</cp:coreProperties>
</file>