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0"/>
  </bookViews>
  <sheets>
    <sheet name="квал" sheetId="1" r:id="rId1"/>
    <sheet name="сеньор" sheetId="2" r:id="rId2"/>
    <sheet name="финал" sheetId="3" r:id="rId3"/>
    <sheet name="1-2" sheetId="4" r:id="rId4"/>
    <sheet name="3-5" sheetId="5" r:id="rId5"/>
    <sheet name="6-9" sheetId="6" r:id="rId6"/>
    <sheet name="10-13" sheetId="7" r:id="rId7"/>
    <sheet name="14-17" sheetId="8" r:id="rId8"/>
    <sheet name="пары" sheetId="9" r:id="rId9"/>
  </sheets>
  <definedNames>
    <definedName name="_xlnm.Print_Area" localSheetId="0">'квал'!$A$1:$N$75</definedName>
    <definedName name="_xlnm.Print_Area" localSheetId="1">'сеньор'!$A$1:$K$4</definedName>
  </definedNames>
  <calcPr fullCalcOnLoad="1"/>
</workbook>
</file>

<file path=xl/sharedStrings.xml><?xml version="1.0" encoding="utf-8"?>
<sst xmlns="http://schemas.openxmlformats.org/spreadsheetml/2006/main" count="1003" uniqueCount="153">
  <si>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</si>
  <si>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</si>
  <si>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</si>
  <si>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</si>
  <si>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</si>
  <si>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</si>
  <si>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</si>
  <si>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5игра</t>
  </si>
  <si>
    <t>6 игра</t>
  </si>
  <si>
    <t>разница</t>
  </si>
  <si>
    <t>всего за</t>
  </si>
  <si>
    <t>игр</t>
  </si>
  <si>
    <t>средний за</t>
  </si>
  <si>
    <t>РЕЗУЛЬТАТЫ КВАЛИФИКАЦИИ</t>
  </si>
  <si>
    <t xml:space="preserve">                                                                                                                                    </t>
  </si>
  <si>
    <t xml:space="preserve">                    г. Иркутск</t>
  </si>
  <si>
    <t>1 раунд</t>
  </si>
  <si>
    <t>2 раунд</t>
  </si>
  <si>
    <t xml:space="preserve">                 3 раунд</t>
  </si>
  <si>
    <t>№</t>
  </si>
  <si>
    <t>ф.и.</t>
  </si>
  <si>
    <t>ПОБЕДИТЕЛЬ</t>
  </si>
  <si>
    <t>5 раунд</t>
  </si>
  <si>
    <t>4 раунд</t>
  </si>
  <si>
    <t xml:space="preserve">                 6 раунд</t>
  </si>
  <si>
    <t xml:space="preserve">                           г.Иркутск</t>
  </si>
  <si>
    <t xml:space="preserve">"Кубок Байкала 2010 г."  </t>
  </si>
  <si>
    <t xml:space="preserve">                                      06.09 - 11.09.2010 </t>
  </si>
  <si>
    <t xml:space="preserve">             13 традиционный турнир по боулингу</t>
  </si>
  <si>
    <t xml:space="preserve">                                              "КУБОК БАЙКАЛА 2010"</t>
  </si>
  <si>
    <t xml:space="preserve">                                   06.09 - 11.09.2010 г.</t>
  </si>
  <si>
    <t xml:space="preserve">                                            РЕЗУЛЬТАТЫ КВАЛИФИКАЦИИ   коммерческий зачет</t>
  </si>
  <si>
    <t>1 группа</t>
  </si>
  <si>
    <t>2 группа</t>
  </si>
  <si>
    <t xml:space="preserve">победитель дня </t>
  </si>
  <si>
    <t xml:space="preserve">                06.09 - 11.09.2010 </t>
  </si>
  <si>
    <t xml:space="preserve">                              г. Иркутск</t>
  </si>
  <si>
    <t xml:space="preserve">   "Кубок Байкала  2010"</t>
  </si>
  <si>
    <t>Усов Леонид</t>
  </si>
  <si>
    <t>7 миля, Иркутск</t>
  </si>
  <si>
    <t>Красноштанов Антон</t>
  </si>
  <si>
    <t>Терехов Александр</t>
  </si>
  <si>
    <t>Рангин Юрий</t>
  </si>
  <si>
    <t>Власенко Андрей</t>
  </si>
  <si>
    <t>Филиппов Владислав</t>
  </si>
  <si>
    <t>Баранов Дмитрий</t>
  </si>
  <si>
    <t>Магонов Иван</t>
  </si>
  <si>
    <t>Музыка Игорь</t>
  </si>
  <si>
    <t>Улан-Удэ</t>
  </si>
  <si>
    <t>Кузнецов Эдуард</t>
  </si>
  <si>
    <t>Федотов Роман</t>
  </si>
  <si>
    <t>Гречушкин Юрий</t>
  </si>
  <si>
    <t>Ангарск</t>
  </si>
  <si>
    <t>Воронежский Александр</t>
  </si>
  <si>
    <t>Хабаровск</t>
  </si>
  <si>
    <t>Шатваров Жан</t>
  </si>
  <si>
    <t>Горшенин Андрей</t>
  </si>
  <si>
    <t>5 игра</t>
  </si>
  <si>
    <t>СЕНЬОР ЛИГА</t>
  </si>
  <si>
    <t>МУЖЧИНЫ</t>
  </si>
  <si>
    <t>ЖЕНЩИНЫ</t>
  </si>
  <si>
    <t>Вайнер Евгений</t>
  </si>
  <si>
    <t>Филиппов Игорь</t>
  </si>
  <si>
    <t>Ушакова Кристина</t>
  </si>
  <si>
    <t>Репалов Всеволод</t>
  </si>
  <si>
    <t>Лаптев Николай</t>
  </si>
  <si>
    <t>Юргин Иван</t>
  </si>
  <si>
    <t>Рангин Владимир</t>
  </si>
  <si>
    <t>Петросян Гарик</t>
  </si>
  <si>
    <t>Краснодар</t>
  </si>
  <si>
    <t>Космодром, Иркутск</t>
  </si>
  <si>
    <t>3 группа</t>
  </si>
  <si>
    <t>4 группа</t>
  </si>
  <si>
    <t>Рябов Сергей</t>
  </si>
  <si>
    <t xml:space="preserve">КВАЛИФИКАЦИЯ </t>
  </si>
  <si>
    <t xml:space="preserve">        ПАРЫ</t>
  </si>
  <si>
    <t>ФИО 1</t>
  </si>
  <si>
    <t>ФИО 2</t>
  </si>
  <si>
    <t>Рез-т пары</t>
  </si>
  <si>
    <t>ср.р-т</t>
  </si>
  <si>
    <t xml:space="preserve">                       06.09 - 11.09.2010 г.</t>
  </si>
  <si>
    <t>6 игр</t>
  </si>
  <si>
    <t>Шемазашвили Коба</t>
  </si>
  <si>
    <t xml:space="preserve">                             г.Иркутск</t>
  </si>
  <si>
    <t xml:space="preserve">                    Кубок Байкала 2010</t>
  </si>
  <si>
    <t>Беленький Михаил</t>
  </si>
  <si>
    <t>Новосибирск</t>
  </si>
  <si>
    <t>Глазков Юрий</t>
  </si>
  <si>
    <t>Омск</t>
  </si>
  <si>
    <t>Ерофеев Виталий</t>
  </si>
  <si>
    <t>Москва</t>
  </si>
  <si>
    <t>Федотов Владимир</t>
  </si>
  <si>
    <t>Попова Людмила</t>
  </si>
  <si>
    <t>Мельников Дмитрий</t>
  </si>
  <si>
    <t>Шульгин Дмитрий</t>
  </si>
  <si>
    <t>Красноштанов Дмитрий</t>
  </si>
  <si>
    <t>5 группа</t>
  </si>
  <si>
    <t>Пачерских Елена</t>
  </si>
  <si>
    <t>Теряев Алексей</t>
  </si>
  <si>
    <t>Иркутск</t>
  </si>
  <si>
    <t>6 группа</t>
  </si>
  <si>
    <t>7 группа</t>
  </si>
  <si>
    <t>8 группа</t>
  </si>
  <si>
    <t>9 группа</t>
  </si>
  <si>
    <t>Бадин Вадим</t>
  </si>
  <si>
    <t>Барнаул</t>
  </si>
  <si>
    <t>Носов Павел</t>
  </si>
  <si>
    <t>Говорин Владислав</t>
  </si>
  <si>
    <t>Томск</t>
  </si>
  <si>
    <t>Пономарев Евгений</t>
  </si>
  <si>
    <t>Петросян Эрик</t>
  </si>
  <si>
    <t>10 группа</t>
  </si>
  <si>
    <t>11 группа</t>
  </si>
  <si>
    <t>12 группа</t>
  </si>
  <si>
    <t>13 группа</t>
  </si>
  <si>
    <t>Дарьенко Владимир</t>
  </si>
  <si>
    <t>ФСБ г. Красноярска</t>
  </si>
  <si>
    <t>Бичевин Леонид</t>
  </si>
  <si>
    <t>Братск</t>
  </si>
  <si>
    <t>Шешеня Татьяна</t>
  </si>
  <si>
    <t>Шмаков Владимир</t>
  </si>
  <si>
    <t>Шарапов Виктор</t>
  </si>
  <si>
    <t>Зацаринный Андрей</t>
  </si>
  <si>
    <t>Невоструева Наталья</t>
  </si>
  <si>
    <t>Алексеев Дмитрий</t>
  </si>
  <si>
    <t>Головко Андрей</t>
  </si>
  <si>
    <t xml:space="preserve">                                             г. Иркутск</t>
  </si>
  <si>
    <t>Влаев Федор</t>
  </si>
  <si>
    <t>Мотрук Анна</t>
  </si>
  <si>
    <t>Галиев Илсур</t>
  </si>
  <si>
    <t>Пономарева Анастасия</t>
  </si>
  <si>
    <t>Свириденко Игорь</t>
  </si>
  <si>
    <t>сумма</t>
  </si>
  <si>
    <t>Кафлевская Анна</t>
  </si>
  <si>
    <t>Гречушкин Игорь</t>
  </si>
  <si>
    <t>14 группа</t>
  </si>
  <si>
    <t>15 группа</t>
  </si>
  <si>
    <t>16 группа</t>
  </si>
  <si>
    <t>17 группа</t>
  </si>
  <si>
    <t>Фомичев Вячеслав</t>
  </si>
  <si>
    <t>Поторочин Владимир</t>
  </si>
  <si>
    <t>Поторочин Филипп</t>
  </si>
  <si>
    <t>Арукаева Елена</t>
  </si>
  <si>
    <t>Галочкин Алексей</t>
  </si>
  <si>
    <t>Новокузнецк</t>
  </si>
  <si>
    <t>Турбина, Улан-Удэ</t>
  </si>
  <si>
    <t>Судырцев Александр</t>
  </si>
  <si>
    <t>Хохлов Александр</t>
  </si>
  <si>
    <t>СТЕП-АУТ</t>
  </si>
  <si>
    <t>результат</t>
  </si>
  <si>
    <t>победители дня</t>
  </si>
  <si>
    <t>дисперадо</t>
  </si>
  <si>
    <t>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</si>
</sst>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19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sz val="16"/>
      <name val="Arial Black"/>
      <family val="2"/>
    </font>
    <font>
      <sz val="20"/>
      <name val="Arial Black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6"/>
      <name val="Arial Cyr"/>
      <family val="2"/>
    </font>
    <font>
      <b/>
      <sz val="14"/>
      <color indexed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4"/>
      <name val="Arial Cyr"/>
      <family val="0"/>
    </font>
    <font>
      <b/>
      <sz val="18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sz val="12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2" borderId="0" xfId="0" applyFont="1" applyFill="1" applyBorder="1" applyAlignment="1">
      <alignment/>
    </xf>
    <xf numFmtId="0" fontId="0" fillId="2" borderId="0" xfId="0" applyFill="1" applyAlignment="1">
      <alignment/>
    </xf>
    <xf numFmtId="166" fontId="0" fillId="2" borderId="1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6" fontId="0" fillId="2" borderId="15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2" borderId="15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6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6" fontId="1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6" fontId="1" fillId="2" borderId="13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2" borderId="2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166" fontId="0" fillId="2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5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6" fontId="1" fillId="0" borderId="15" xfId="0" applyNumberFormat="1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1" fillId="2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166" fontId="1" fillId="0" borderId="25" xfId="0" applyNumberFormat="1" applyFont="1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2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66" fontId="0" fillId="2" borderId="5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0" fillId="2" borderId="3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22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23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1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1" name="Line 8"/>
        <xdr:cNvSpPr>
          <a:spLocks/>
        </xdr:cNvSpPr>
      </xdr:nvSpPr>
      <xdr:spPr>
        <a:xfrm>
          <a:off x="132207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21</xdr:col>
      <xdr:colOff>0</xdr:colOff>
      <xdr:row>3</xdr:row>
      <xdr:rowOff>0</xdr:rowOff>
    </xdr:to>
    <xdr:sp>
      <xdr:nvSpPr>
        <xdr:cNvPr id="2" name="Line 9"/>
        <xdr:cNvSpPr>
          <a:spLocks/>
        </xdr:cNvSpPr>
      </xdr:nvSpPr>
      <xdr:spPr>
        <a:xfrm>
          <a:off x="13220700" y="111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>
      <xdr:nvSpPr>
        <xdr:cNvPr id="3" name="Line 11"/>
        <xdr:cNvSpPr>
          <a:spLocks/>
        </xdr:cNvSpPr>
      </xdr:nvSpPr>
      <xdr:spPr>
        <a:xfrm>
          <a:off x="132207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>
      <xdr:nvSpPr>
        <xdr:cNvPr id="4" name="Line 12"/>
        <xdr:cNvSpPr>
          <a:spLocks/>
        </xdr:cNvSpPr>
      </xdr:nvSpPr>
      <xdr:spPr>
        <a:xfrm>
          <a:off x="132207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>
      <xdr:nvSpPr>
        <xdr:cNvPr id="5" name="Line 13"/>
        <xdr:cNvSpPr>
          <a:spLocks/>
        </xdr:cNvSpPr>
      </xdr:nvSpPr>
      <xdr:spPr>
        <a:xfrm>
          <a:off x="132207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5</xdr:row>
      <xdr:rowOff>0</xdr:rowOff>
    </xdr:to>
    <xdr:sp>
      <xdr:nvSpPr>
        <xdr:cNvPr id="6" name="Line 14"/>
        <xdr:cNvSpPr>
          <a:spLocks/>
        </xdr:cNvSpPr>
      </xdr:nvSpPr>
      <xdr:spPr>
        <a:xfrm>
          <a:off x="13220700" y="19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>
      <xdr:nvSpPr>
        <xdr:cNvPr id="7" name="Line 18"/>
        <xdr:cNvSpPr>
          <a:spLocks/>
        </xdr:cNvSpPr>
      </xdr:nvSpPr>
      <xdr:spPr>
        <a:xfrm>
          <a:off x="13220700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>
      <xdr:nvSpPr>
        <xdr:cNvPr id="8" name="Line 19"/>
        <xdr:cNvSpPr>
          <a:spLocks/>
        </xdr:cNvSpPr>
      </xdr:nvSpPr>
      <xdr:spPr>
        <a:xfrm>
          <a:off x="13220700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>
      <xdr:nvSpPr>
        <xdr:cNvPr id="9" name="Line 20"/>
        <xdr:cNvSpPr>
          <a:spLocks/>
        </xdr:cNvSpPr>
      </xdr:nvSpPr>
      <xdr:spPr>
        <a:xfrm>
          <a:off x="13220700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17</xdr:row>
      <xdr:rowOff>0</xdr:rowOff>
    </xdr:from>
    <xdr:to>
      <xdr:col>21</xdr:col>
      <xdr:colOff>0</xdr:colOff>
      <xdr:row>17</xdr:row>
      <xdr:rowOff>0</xdr:rowOff>
    </xdr:to>
    <xdr:sp>
      <xdr:nvSpPr>
        <xdr:cNvPr id="10" name="Line 21"/>
        <xdr:cNvSpPr>
          <a:spLocks/>
        </xdr:cNvSpPr>
      </xdr:nvSpPr>
      <xdr:spPr>
        <a:xfrm>
          <a:off x="13220700" y="5467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75" zoomScaleNormal="75" zoomScaleSheetLayoutView="75" workbookViewId="0" topLeftCell="B38">
      <selection activeCell="B48" sqref="A48:IV48"/>
    </sheetView>
  </sheetViews>
  <sheetFormatPr defaultColWidth="9.00390625" defaultRowHeight="12.75" outlineLevelCol="1"/>
  <cols>
    <col min="1" max="1" width="6.25390625" style="2" hidden="1" customWidth="1"/>
    <col min="2" max="2" width="7.375" style="2" customWidth="1"/>
    <col min="3" max="3" width="24.75390625" style="1" customWidth="1"/>
    <col min="4" max="4" width="26.625" style="1" customWidth="1"/>
    <col min="5" max="5" width="7.25390625" style="1" customWidth="1" outlineLevel="1"/>
    <col min="6" max="6" width="7.375" style="1" customWidth="1" outlineLevel="1"/>
    <col min="7" max="7" width="7.25390625" style="1" customWidth="1" outlineLevel="1"/>
    <col min="8" max="8" width="7.375" style="1" customWidth="1" outlineLevel="1"/>
    <col min="9" max="9" width="7.25390625" style="1" customWidth="1" outlineLevel="1"/>
    <col min="10" max="10" width="7.125" style="1" customWidth="1" outlineLevel="1"/>
    <col min="11" max="11" width="9.00390625" style="1" customWidth="1"/>
    <col min="12" max="12" width="7.625" style="1" customWidth="1"/>
    <col min="13" max="13" width="9.125" style="1" customWidth="1"/>
    <col min="14" max="14" width="10.25390625" style="1" customWidth="1"/>
    <col min="15" max="16384" width="9.125" style="1" customWidth="1"/>
  </cols>
  <sheetData>
    <row r="1" spans="2:12" ht="20.25">
      <c r="B1" s="33"/>
      <c r="C1" s="18"/>
      <c r="D1" s="23" t="s">
        <v>28</v>
      </c>
      <c r="E1" s="23"/>
      <c r="F1" s="23"/>
      <c r="G1" s="18"/>
      <c r="H1" s="18"/>
      <c r="I1" s="18"/>
      <c r="J1" s="18"/>
      <c r="K1" s="18"/>
      <c r="L1" s="18"/>
    </row>
    <row r="2" spans="2:12" ht="20.25">
      <c r="B2" s="33"/>
      <c r="C2" s="18"/>
      <c r="D2" s="155" t="s">
        <v>26</v>
      </c>
      <c r="E2" s="156"/>
      <c r="F2" s="156"/>
      <c r="G2" s="156"/>
      <c r="H2" s="156"/>
      <c r="I2" s="156"/>
      <c r="J2" s="156"/>
      <c r="K2" s="156"/>
      <c r="L2" s="156"/>
    </row>
    <row r="3" spans="2:12" ht="20.25">
      <c r="B3" s="33"/>
      <c r="C3" s="18"/>
      <c r="D3" s="17" t="s">
        <v>27</v>
      </c>
      <c r="E3" s="17"/>
      <c r="F3" s="17"/>
      <c r="G3" s="17"/>
      <c r="H3" s="17"/>
      <c r="I3" s="17"/>
      <c r="J3" s="17"/>
      <c r="K3" s="17"/>
      <c r="L3" s="17"/>
    </row>
    <row r="4" spans="2:12" ht="18">
      <c r="B4" s="33"/>
      <c r="C4" s="18"/>
      <c r="D4" s="32" t="s">
        <v>126</v>
      </c>
      <c r="E4" s="18"/>
      <c r="F4" s="18"/>
      <c r="G4" s="18"/>
      <c r="H4" s="18"/>
      <c r="I4" s="18"/>
      <c r="J4" s="18"/>
      <c r="K4" s="18"/>
      <c r="L4" s="18"/>
    </row>
    <row r="5" spans="2:12" ht="15.75">
      <c r="B5" s="2" t="s">
        <v>14</v>
      </c>
      <c r="D5" s="157" t="s">
        <v>13</v>
      </c>
      <c r="E5" s="157"/>
      <c r="F5" s="157"/>
      <c r="G5" s="157"/>
      <c r="H5" s="157"/>
      <c r="I5" s="157"/>
      <c r="J5" s="157"/>
      <c r="K5" s="157"/>
      <c r="L5" s="157"/>
    </row>
    <row r="6" spans="1:2" s="4" customFormat="1" ht="7.5" thickBot="1">
      <c r="A6" s="3"/>
      <c r="B6" s="3"/>
    </row>
    <row r="7" spans="1:12" s="5" customFormat="1" ht="25.5">
      <c r="A7" s="164" t="s">
        <v>0</v>
      </c>
      <c r="B7" s="8"/>
      <c r="C7" s="164" t="s">
        <v>1</v>
      </c>
      <c r="D7" s="164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12</v>
      </c>
      <c r="L7" s="10" t="s">
        <v>10</v>
      </c>
    </row>
    <row r="8" spans="1:12" s="5" customFormat="1" ht="12.75">
      <c r="A8" s="165"/>
      <c r="B8" s="11" t="s">
        <v>0</v>
      </c>
      <c r="C8" s="165"/>
      <c r="D8" s="165"/>
      <c r="E8" s="11"/>
      <c r="F8" s="11"/>
      <c r="G8" s="11"/>
      <c r="H8" s="11"/>
      <c r="I8" s="11"/>
      <c r="J8" s="11"/>
      <c r="K8" s="11">
        <f>L8</f>
        <v>6</v>
      </c>
      <c r="L8" s="13">
        <v>6</v>
      </c>
    </row>
    <row r="9" spans="1:13" s="5" customFormat="1" ht="13.5" thickBot="1">
      <c r="A9" s="165"/>
      <c r="B9" s="14"/>
      <c r="C9" s="166"/>
      <c r="D9" s="166"/>
      <c r="E9" s="14"/>
      <c r="F9" s="14"/>
      <c r="G9" s="14"/>
      <c r="H9" s="14"/>
      <c r="I9" s="14"/>
      <c r="J9" s="14"/>
      <c r="K9" s="14" t="s">
        <v>11</v>
      </c>
      <c r="L9" s="15" t="s">
        <v>11</v>
      </c>
      <c r="M9" s="5" t="s">
        <v>9</v>
      </c>
    </row>
    <row r="10" spans="1:13" ht="14.25" customHeight="1" thickBot="1">
      <c r="A10" s="7">
        <v>3</v>
      </c>
      <c r="B10" s="41">
        <v>1</v>
      </c>
      <c r="C10" s="106" t="s">
        <v>43</v>
      </c>
      <c r="D10" s="26" t="s">
        <v>39</v>
      </c>
      <c r="E10" s="103">
        <v>248</v>
      </c>
      <c r="F10" s="114">
        <v>217</v>
      </c>
      <c r="G10" s="103">
        <v>188</v>
      </c>
      <c r="H10" s="114">
        <v>246</v>
      </c>
      <c r="I10" s="130">
        <v>205</v>
      </c>
      <c r="J10" s="130">
        <v>199</v>
      </c>
      <c r="K10" s="30">
        <f aca="true" t="shared" si="0" ref="K10:K24">AVERAGE(E10:J10)</f>
        <v>217.16666666666666</v>
      </c>
      <c r="L10" s="115">
        <f aca="true" t="shared" si="1" ref="L10:L24">SUM(E10:J10)</f>
        <v>1303</v>
      </c>
      <c r="M10" s="1">
        <f aca="true" t="shared" si="2" ref="M10:M24">MAX(E10:J10)-MIN(E10:J10)</f>
        <v>60</v>
      </c>
    </row>
    <row r="11" spans="1:13" ht="14.25" customHeight="1" thickBot="1">
      <c r="A11" s="7">
        <v>5</v>
      </c>
      <c r="B11" s="41">
        <v>2</v>
      </c>
      <c r="C11" s="40" t="s">
        <v>41</v>
      </c>
      <c r="D11" s="26" t="s">
        <v>39</v>
      </c>
      <c r="E11" s="61">
        <v>214</v>
      </c>
      <c r="F11" s="62">
        <v>219</v>
      </c>
      <c r="G11" s="61">
        <v>242</v>
      </c>
      <c r="H11" s="62">
        <v>201</v>
      </c>
      <c r="I11" s="100">
        <v>207</v>
      </c>
      <c r="J11" s="100">
        <v>214</v>
      </c>
      <c r="K11" s="19">
        <f t="shared" si="0"/>
        <v>216.16666666666666</v>
      </c>
      <c r="L11" s="116">
        <f t="shared" si="1"/>
        <v>1297</v>
      </c>
      <c r="M11" s="1">
        <f t="shared" si="2"/>
        <v>41</v>
      </c>
    </row>
    <row r="12" spans="1:13" ht="14.25" customHeight="1" thickBot="1">
      <c r="A12" s="6"/>
      <c r="B12" s="41">
        <v>3</v>
      </c>
      <c r="C12" s="39" t="s">
        <v>40</v>
      </c>
      <c r="D12" s="26" t="s">
        <v>39</v>
      </c>
      <c r="E12" s="61">
        <v>223</v>
      </c>
      <c r="F12" s="62">
        <v>224</v>
      </c>
      <c r="G12" s="61">
        <v>207</v>
      </c>
      <c r="H12" s="62">
        <v>195</v>
      </c>
      <c r="I12" s="100">
        <v>225</v>
      </c>
      <c r="J12" s="100">
        <v>214</v>
      </c>
      <c r="K12" s="19">
        <f t="shared" si="0"/>
        <v>214.66666666666666</v>
      </c>
      <c r="L12" s="117">
        <f t="shared" si="1"/>
        <v>1288</v>
      </c>
      <c r="M12" s="1">
        <f t="shared" si="2"/>
        <v>30</v>
      </c>
    </row>
    <row r="13" spans="2:13" ht="13.5" thickBot="1">
      <c r="B13" s="41">
        <v>4</v>
      </c>
      <c r="C13" s="39" t="s">
        <v>139</v>
      </c>
      <c r="D13" s="24" t="s">
        <v>86</v>
      </c>
      <c r="E13" s="61">
        <v>265</v>
      </c>
      <c r="F13" s="62">
        <v>207</v>
      </c>
      <c r="G13" s="61">
        <v>179</v>
      </c>
      <c r="H13" s="62">
        <v>224</v>
      </c>
      <c r="I13" s="100">
        <v>228</v>
      </c>
      <c r="J13" s="100">
        <v>182</v>
      </c>
      <c r="K13" s="19">
        <f t="shared" si="0"/>
        <v>214.16666666666666</v>
      </c>
      <c r="L13" s="116">
        <f t="shared" si="1"/>
        <v>1285</v>
      </c>
      <c r="M13" s="1">
        <f t="shared" si="2"/>
        <v>86</v>
      </c>
    </row>
    <row r="14" spans="2:13" ht="13.5" thickBot="1">
      <c r="B14" s="41">
        <v>5</v>
      </c>
      <c r="C14" s="39" t="s">
        <v>38</v>
      </c>
      <c r="D14" s="25" t="s">
        <v>39</v>
      </c>
      <c r="E14" s="61">
        <v>259</v>
      </c>
      <c r="F14" s="62">
        <v>193</v>
      </c>
      <c r="G14" s="61">
        <v>233</v>
      </c>
      <c r="H14" s="62">
        <v>194</v>
      </c>
      <c r="I14" s="100">
        <v>191</v>
      </c>
      <c r="J14" s="100">
        <v>210</v>
      </c>
      <c r="K14" s="19">
        <f t="shared" si="0"/>
        <v>213.33333333333334</v>
      </c>
      <c r="L14" s="116">
        <f t="shared" si="1"/>
        <v>1280</v>
      </c>
      <c r="M14" s="1">
        <f t="shared" si="2"/>
        <v>68</v>
      </c>
    </row>
    <row r="15" spans="2:13" ht="13.5" thickBot="1">
      <c r="B15" s="41">
        <v>6</v>
      </c>
      <c r="C15" s="40" t="s">
        <v>51</v>
      </c>
      <c r="D15" s="26" t="s">
        <v>52</v>
      </c>
      <c r="E15" s="61">
        <v>223</v>
      </c>
      <c r="F15" s="62">
        <v>227</v>
      </c>
      <c r="G15" s="61">
        <v>206</v>
      </c>
      <c r="H15" s="62">
        <v>183</v>
      </c>
      <c r="I15" s="100">
        <v>205</v>
      </c>
      <c r="J15" s="100">
        <v>219</v>
      </c>
      <c r="K15" s="19">
        <f t="shared" si="0"/>
        <v>210.5</v>
      </c>
      <c r="L15" s="116">
        <f t="shared" si="1"/>
        <v>1263</v>
      </c>
      <c r="M15" s="1">
        <f t="shared" si="2"/>
        <v>44</v>
      </c>
    </row>
    <row r="16" spans="2:13" ht="13.5" thickBot="1">
      <c r="B16" s="41">
        <v>7</v>
      </c>
      <c r="C16" s="39" t="s">
        <v>140</v>
      </c>
      <c r="D16" s="24" t="s">
        <v>86</v>
      </c>
      <c r="E16" s="61">
        <v>211</v>
      </c>
      <c r="F16" s="62">
        <v>200</v>
      </c>
      <c r="G16" s="61">
        <v>190</v>
      </c>
      <c r="H16" s="62">
        <v>199</v>
      </c>
      <c r="I16" s="100">
        <v>265</v>
      </c>
      <c r="J16" s="100">
        <v>190</v>
      </c>
      <c r="K16" s="19">
        <f t="shared" si="0"/>
        <v>209.16666666666666</v>
      </c>
      <c r="L16" s="116">
        <f t="shared" si="1"/>
        <v>1255</v>
      </c>
      <c r="M16" s="1">
        <f t="shared" si="2"/>
        <v>75</v>
      </c>
    </row>
    <row r="17" spans="2:13" ht="13.5" thickBot="1">
      <c r="B17" s="41">
        <v>8</v>
      </c>
      <c r="C17" s="40" t="s">
        <v>142</v>
      </c>
      <c r="D17" s="24" t="s">
        <v>145</v>
      </c>
      <c r="E17" s="61">
        <v>227</v>
      </c>
      <c r="F17" s="62">
        <v>207</v>
      </c>
      <c r="G17" s="61">
        <v>214</v>
      </c>
      <c r="H17" s="62">
        <v>219</v>
      </c>
      <c r="I17" s="100">
        <v>183</v>
      </c>
      <c r="J17" s="100">
        <v>195</v>
      </c>
      <c r="K17" s="19">
        <f t="shared" si="0"/>
        <v>207.5</v>
      </c>
      <c r="L17" s="116">
        <f t="shared" si="1"/>
        <v>1245</v>
      </c>
      <c r="M17" s="1">
        <f t="shared" si="2"/>
        <v>44</v>
      </c>
    </row>
    <row r="18" spans="2:13" ht="13.5" thickBot="1">
      <c r="B18" s="41">
        <v>9</v>
      </c>
      <c r="C18" s="39" t="s">
        <v>141</v>
      </c>
      <c r="D18" s="24" t="s">
        <v>86</v>
      </c>
      <c r="E18" s="61">
        <v>190</v>
      </c>
      <c r="F18" s="62">
        <v>215</v>
      </c>
      <c r="G18" s="61">
        <v>236</v>
      </c>
      <c r="H18" s="62">
        <v>187</v>
      </c>
      <c r="I18" s="100">
        <v>203</v>
      </c>
      <c r="J18" s="100">
        <v>213</v>
      </c>
      <c r="K18" s="76">
        <f t="shared" si="0"/>
        <v>207.33333333333334</v>
      </c>
      <c r="L18" s="118">
        <f t="shared" si="1"/>
        <v>1244</v>
      </c>
      <c r="M18" s="1">
        <f t="shared" si="2"/>
        <v>49</v>
      </c>
    </row>
    <row r="19" spans="2:13" ht="13.5" thickBot="1">
      <c r="B19" s="41">
        <v>10</v>
      </c>
      <c r="C19" s="39" t="s">
        <v>109</v>
      </c>
      <c r="D19" s="24" t="s">
        <v>86</v>
      </c>
      <c r="E19" s="61">
        <v>220</v>
      </c>
      <c r="F19" s="62">
        <v>194</v>
      </c>
      <c r="G19" s="61">
        <v>245</v>
      </c>
      <c r="H19" s="62">
        <v>213</v>
      </c>
      <c r="I19" s="100">
        <v>200</v>
      </c>
      <c r="J19" s="100">
        <v>172</v>
      </c>
      <c r="K19" s="19">
        <f t="shared" si="0"/>
        <v>207.33333333333334</v>
      </c>
      <c r="L19" s="116">
        <f t="shared" si="1"/>
        <v>1244</v>
      </c>
      <c r="M19" s="1">
        <f t="shared" si="2"/>
        <v>73</v>
      </c>
    </row>
    <row r="20" spans="2:13" ht="13.5" thickBot="1">
      <c r="B20" s="41">
        <v>11</v>
      </c>
      <c r="C20" s="39" t="s">
        <v>63</v>
      </c>
      <c r="D20" s="24" t="s">
        <v>39</v>
      </c>
      <c r="E20" s="61">
        <v>188</v>
      </c>
      <c r="F20" s="62">
        <v>172</v>
      </c>
      <c r="G20" s="61">
        <v>193</v>
      </c>
      <c r="H20" s="62">
        <v>246</v>
      </c>
      <c r="I20" s="100">
        <v>256</v>
      </c>
      <c r="J20" s="100">
        <v>186</v>
      </c>
      <c r="K20" s="19">
        <f t="shared" si="0"/>
        <v>206.83333333333334</v>
      </c>
      <c r="L20" s="116">
        <f t="shared" si="1"/>
        <v>1241</v>
      </c>
      <c r="M20" s="1">
        <f t="shared" si="2"/>
        <v>84</v>
      </c>
    </row>
    <row r="21" spans="2:13" ht="13.5" thickBot="1">
      <c r="B21" s="41">
        <v>12</v>
      </c>
      <c r="C21" s="39" t="s">
        <v>89</v>
      </c>
      <c r="D21" s="24" t="s">
        <v>90</v>
      </c>
      <c r="E21" s="61">
        <v>214</v>
      </c>
      <c r="F21" s="62">
        <v>197</v>
      </c>
      <c r="G21" s="61">
        <v>223</v>
      </c>
      <c r="H21" s="62">
        <v>224</v>
      </c>
      <c r="I21" s="100">
        <v>195</v>
      </c>
      <c r="J21" s="100">
        <v>183</v>
      </c>
      <c r="K21" s="76">
        <f t="shared" si="0"/>
        <v>206</v>
      </c>
      <c r="L21" s="118">
        <f t="shared" si="1"/>
        <v>1236</v>
      </c>
      <c r="M21" s="102">
        <f t="shared" si="2"/>
        <v>41</v>
      </c>
    </row>
    <row r="22" spans="2:13" ht="13.5" thickBot="1">
      <c r="B22" s="41">
        <v>13</v>
      </c>
      <c r="C22" s="39" t="s">
        <v>45</v>
      </c>
      <c r="D22" s="25" t="s">
        <v>39</v>
      </c>
      <c r="E22" s="61">
        <v>191</v>
      </c>
      <c r="F22" s="62">
        <v>210</v>
      </c>
      <c r="G22" s="61">
        <v>212</v>
      </c>
      <c r="H22" s="62">
        <v>203</v>
      </c>
      <c r="I22" s="100">
        <v>208</v>
      </c>
      <c r="J22" s="100">
        <v>205</v>
      </c>
      <c r="K22" s="19">
        <f t="shared" si="0"/>
        <v>204.83333333333334</v>
      </c>
      <c r="L22" s="116">
        <f t="shared" si="1"/>
        <v>1229</v>
      </c>
      <c r="M22" s="1">
        <f t="shared" si="2"/>
        <v>21</v>
      </c>
    </row>
    <row r="23" spans="2:13" ht="13.5" thickBot="1">
      <c r="B23" s="41">
        <v>14</v>
      </c>
      <c r="C23" s="40" t="s">
        <v>92</v>
      </c>
      <c r="D23" s="24" t="s">
        <v>39</v>
      </c>
      <c r="E23" s="61">
        <v>187</v>
      </c>
      <c r="F23" s="62">
        <v>190</v>
      </c>
      <c r="G23" s="61">
        <v>217</v>
      </c>
      <c r="H23" s="62">
        <v>227</v>
      </c>
      <c r="I23" s="100">
        <v>235</v>
      </c>
      <c r="J23" s="100">
        <v>172</v>
      </c>
      <c r="K23" s="126">
        <f t="shared" si="0"/>
        <v>204.66666666666666</v>
      </c>
      <c r="L23" s="118">
        <f t="shared" si="1"/>
        <v>1228</v>
      </c>
      <c r="M23" s="1">
        <f t="shared" si="2"/>
        <v>63</v>
      </c>
    </row>
    <row r="24" spans="2:13" ht="12.75">
      <c r="B24" s="41">
        <v>15</v>
      </c>
      <c r="C24" s="40" t="s">
        <v>64</v>
      </c>
      <c r="D24" s="24" t="s">
        <v>39</v>
      </c>
      <c r="E24" s="61">
        <v>193</v>
      </c>
      <c r="F24" s="62">
        <v>192</v>
      </c>
      <c r="G24" s="61">
        <v>234</v>
      </c>
      <c r="H24" s="62">
        <v>201</v>
      </c>
      <c r="I24" s="100">
        <v>190</v>
      </c>
      <c r="J24" s="100">
        <v>214</v>
      </c>
      <c r="K24" s="76">
        <f t="shared" si="0"/>
        <v>204</v>
      </c>
      <c r="L24" s="116">
        <f t="shared" si="1"/>
        <v>1224</v>
      </c>
      <c r="M24" s="1">
        <f t="shared" si="2"/>
        <v>44</v>
      </c>
    </row>
    <row r="25" spans="2:12" ht="16.5" customHeight="1">
      <c r="B25" s="161" t="s">
        <v>150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3"/>
    </row>
    <row r="26" spans="2:13" ht="12.75">
      <c r="B26" s="74">
        <v>16</v>
      </c>
      <c r="C26" s="143" t="s">
        <v>47</v>
      </c>
      <c r="D26" s="26" t="s">
        <v>48</v>
      </c>
      <c r="E26" s="83">
        <v>185</v>
      </c>
      <c r="F26" s="57">
        <v>224</v>
      </c>
      <c r="G26" s="83">
        <v>264</v>
      </c>
      <c r="H26" s="57">
        <v>173</v>
      </c>
      <c r="I26" s="144">
        <v>203</v>
      </c>
      <c r="J26" s="144">
        <v>175</v>
      </c>
      <c r="K26" s="19">
        <f>AVERAGE(E26:J26)</f>
        <v>204</v>
      </c>
      <c r="L26" s="117">
        <f>SUM(E26:J26)</f>
        <v>1224</v>
      </c>
      <c r="M26" s="1">
        <f>MAX(E26:J26)-MIN(E26:J26)</f>
        <v>91</v>
      </c>
    </row>
    <row r="27" spans="2:13" ht="12.75">
      <c r="B27" s="74">
        <v>17</v>
      </c>
      <c r="C27" s="39" t="s">
        <v>82</v>
      </c>
      <c r="D27" s="24" t="s">
        <v>39</v>
      </c>
      <c r="E27" s="61">
        <v>184</v>
      </c>
      <c r="F27" s="62">
        <v>210</v>
      </c>
      <c r="G27" s="61">
        <v>212</v>
      </c>
      <c r="H27" s="62">
        <v>193</v>
      </c>
      <c r="I27" s="100">
        <v>213</v>
      </c>
      <c r="J27" s="100">
        <v>211</v>
      </c>
      <c r="K27" s="76">
        <f>AVERAGE(E27:J27)</f>
        <v>203.83333333333334</v>
      </c>
      <c r="L27" s="116">
        <f>SUM(E27:J27)</f>
        <v>1223</v>
      </c>
      <c r="M27" s="1">
        <f>MAX(E27:J27)-MIN(E27:J27)</f>
        <v>29</v>
      </c>
    </row>
    <row r="28" spans="2:13" ht="12.75">
      <c r="B28" s="74">
        <v>18</v>
      </c>
      <c r="C28" s="40" t="s">
        <v>85</v>
      </c>
      <c r="D28" s="24" t="s">
        <v>86</v>
      </c>
      <c r="E28" s="61">
        <v>172</v>
      </c>
      <c r="F28" s="62">
        <v>233</v>
      </c>
      <c r="G28" s="61">
        <v>186</v>
      </c>
      <c r="H28" s="61">
        <v>208</v>
      </c>
      <c r="I28" s="66">
        <v>202</v>
      </c>
      <c r="J28" s="62">
        <v>220</v>
      </c>
      <c r="K28" s="19">
        <f>AVERAGE(E28:J28)</f>
        <v>203.5</v>
      </c>
      <c r="L28" s="116">
        <f>SUM(E28:J28)</f>
        <v>1221</v>
      </c>
      <c r="M28" s="1">
        <f>MAX(E28:J28)-MIN(E28:J28)</f>
        <v>61</v>
      </c>
    </row>
    <row r="29" spans="2:13" ht="12.75">
      <c r="B29" s="74">
        <v>19</v>
      </c>
      <c r="C29" s="39" t="s">
        <v>143</v>
      </c>
      <c r="D29" s="24" t="s">
        <v>144</v>
      </c>
      <c r="E29" s="68">
        <v>188</v>
      </c>
      <c r="F29" s="69">
        <v>201</v>
      </c>
      <c r="G29" s="68">
        <v>195</v>
      </c>
      <c r="H29" s="68">
        <v>209</v>
      </c>
      <c r="I29" s="70">
        <v>213</v>
      </c>
      <c r="J29" s="69">
        <v>200</v>
      </c>
      <c r="K29" s="19">
        <f>AVERAGE(E29:J29)</f>
        <v>201</v>
      </c>
      <c r="L29" s="116">
        <f>SUM(E29:J29)</f>
        <v>1206</v>
      </c>
      <c r="M29" s="1">
        <f>MAX(E29:J29)-MIN(E29:J29)</f>
        <v>25</v>
      </c>
    </row>
    <row r="30" spans="2:13" ht="12.75">
      <c r="B30" s="74">
        <v>20</v>
      </c>
      <c r="C30" s="40" t="s">
        <v>93</v>
      </c>
      <c r="D30" s="24" t="s">
        <v>39</v>
      </c>
      <c r="E30" s="61">
        <v>205</v>
      </c>
      <c r="F30" s="62">
        <v>197</v>
      </c>
      <c r="G30" s="61">
        <v>192</v>
      </c>
      <c r="H30" s="62">
        <v>192</v>
      </c>
      <c r="I30" s="100">
        <v>182</v>
      </c>
      <c r="J30" s="100">
        <v>192</v>
      </c>
      <c r="K30" s="19">
        <f>AVERAGE(E30:J30)</f>
        <v>193.33333333333334</v>
      </c>
      <c r="L30" s="116">
        <f>SUM(E30:J30)</f>
        <v>1160</v>
      </c>
      <c r="M30" s="1">
        <f>MAX(E30:J30)-MIN(E30:J30)</f>
        <v>23</v>
      </c>
    </row>
    <row r="31" spans="2:14" ht="14.25" customHeight="1">
      <c r="B31" s="158" t="s">
        <v>148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60"/>
      <c r="N31" s="1" t="s">
        <v>149</v>
      </c>
    </row>
    <row r="32" spans="2:14" ht="13.5" thickBot="1">
      <c r="B32" s="74">
        <v>21</v>
      </c>
      <c r="C32" s="145" t="s">
        <v>115</v>
      </c>
      <c r="D32" s="26" t="s">
        <v>116</v>
      </c>
      <c r="E32" s="83">
        <v>173</v>
      </c>
      <c r="F32" s="57">
        <v>203</v>
      </c>
      <c r="G32" s="83">
        <v>178</v>
      </c>
      <c r="H32" s="57">
        <v>191</v>
      </c>
      <c r="I32" s="144">
        <v>178</v>
      </c>
      <c r="J32" s="144">
        <v>172</v>
      </c>
      <c r="K32" s="19">
        <f>AVERAGE(E32:J32)</f>
        <v>182.5</v>
      </c>
      <c r="L32" s="117">
        <f>SUM(E32:J32)</f>
        <v>1095</v>
      </c>
      <c r="M32" s="1">
        <f>MAX(E32:J32)-MIN(E32:J32)</f>
        <v>31</v>
      </c>
      <c r="N32" s="1">
        <v>215</v>
      </c>
    </row>
    <row r="33" spans="2:14" ht="13.5" thickBot="1">
      <c r="B33" s="41">
        <v>22</v>
      </c>
      <c r="C33" s="40" t="s">
        <v>107</v>
      </c>
      <c r="D33" s="24" t="s">
        <v>108</v>
      </c>
      <c r="E33" s="61">
        <v>189</v>
      </c>
      <c r="F33" s="62">
        <v>233</v>
      </c>
      <c r="G33" s="61">
        <v>197</v>
      </c>
      <c r="H33" s="62">
        <v>187</v>
      </c>
      <c r="I33" s="100">
        <v>211</v>
      </c>
      <c r="J33" s="100">
        <v>174</v>
      </c>
      <c r="K33" s="19">
        <f>AVERAGE(E33:J33)</f>
        <v>198.5</v>
      </c>
      <c r="L33" s="116">
        <f>SUM(E33:J33)</f>
        <v>1191</v>
      </c>
      <c r="M33" s="1">
        <f>MAX(E33:J33)-MIN(E33:J33)</f>
        <v>59</v>
      </c>
      <c r="N33" s="1">
        <v>208</v>
      </c>
    </row>
    <row r="34" spans="2:14" ht="13.5" thickBot="1">
      <c r="B34" s="41">
        <v>23</v>
      </c>
      <c r="C34" s="39" t="s">
        <v>119</v>
      </c>
      <c r="D34" s="24" t="s">
        <v>116</v>
      </c>
      <c r="E34" s="68">
        <v>190</v>
      </c>
      <c r="F34" s="69">
        <v>164</v>
      </c>
      <c r="G34" s="68">
        <v>176</v>
      </c>
      <c r="H34" s="69">
        <v>174</v>
      </c>
      <c r="I34" s="146">
        <v>180</v>
      </c>
      <c r="J34" s="146">
        <v>165</v>
      </c>
      <c r="K34" s="19">
        <f>AVERAGE(E34:J34)</f>
        <v>174.83333333333334</v>
      </c>
      <c r="L34" s="116">
        <f>SUM(E34:J34)</f>
        <v>1049</v>
      </c>
      <c r="M34" s="1">
        <f>MAX(E34:J34)-MIN(E34:J34)</f>
        <v>26</v>
      </c>
      <c r="N34" s="1">
        <v>202</v>
      </c>
    </row>
    <row r="35" spans="2:14" ht="12.75">
      <c r="B35" s="41">
        <v>24</v>
      </c>
      <c r="C35" s="40" t="s">
        <v>53</v>
      </c>
      <c r="D35" s="24" t="s">
        <v>54</v>
      </c>
      <c r="E35" s="61">
        <v>168</v>
      </c>
      <c r="F35" s="62">
        <v>201</v>
      </c>
      <c r="G35" s="61">
        <v>187</v>
      </c>
      <c r="H35" s="62">
        <v>203</v>
      </c>
      <c r="I35" s="100">
        <v>217</v>
      </c>
      <c r="J35" s="100">
        <v>174</v>
      </c>
      <c r="K35" s="19">
        <f>AVERAGE(E35:J35)</f>
        <v>191.66666666666666</v>
      </c>
      <c r="L35" s="116">
        <f>SUM(E35:J35)</f>
        <v>1150</v>
      </c>
      <c r="M35" s="1">
        <f>MAX(E35:J35)-MIN(E35:J35)</f>
        <v>49</v>
      </c>
      <c r="N35" s="1">
        <v>182</v>
      </c>
    </row>
    <row r="36" spans="2:12" ht="12.75">
      <c r="B36" s="158" t="s">
        <v>151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60"/>
    </row>
    <row r="37" spans="2:14" ht="13.5" thickBot="1">
      <c r="B37" s="74">
        <v>25</v>
      </c>
      <c r="C37" s="143" t="s">
        <v>104</v>
      </c>
      <c r="D37" s="26" t="s">
        <v>105</v>
      </c>
      <c r="E37" s="83">
        <v>188</v>
      </c>
      <c r="F37" s="57">
        <v>173</v>
      </c>
      <c r="G37" s="83">
        <v>172</v>
      </c>
      <c r="H37" s="57">
        <v>182</v>
      </c>
      <c r="I37" s="144">
        <v>147</v>
      </c>
      <c r="J37" s="144">
        <v>191</v>
      </c>
      <c r="K37" s="19">
        <f>AVERAGE(E37:J37)</f>
        <v>175.5</v>
      </c>
      <c r="L37" s="117">
        <f>SUM(E37:J37)</f>
        <v>1053</v>
      </c>
      <c r="M37" s="1">
        <f>MAX(E37:J37)-MIN(E37:J37)</f>
        <v>44</v>
      </c>
      <c r="N37" s="1">
        <v>240</v>
      </c>
    </row>
    <row r="38" spans="2:14" ht="13.5" thickBot="1">
      <c r="B38" s="41">
        <v>26</v>
      </c>
      <c r="C38" s="39" t="s">
        <v>117</v>
      </c>
      <c r="D38" s="24" t="s">
        <v>118</v>
      </c>
      <c r="E38" s="61">
        <v>202</v>
      </c>
      <c r="F38" s="62">
        <v>169</v>
      </c>
      <c r="G38" s="61">
        <v>154</v>
      </c>
      <c r="H38" s="62">
        <v>190</v>
      </c>
      <c r="I38" s="100">
        <v>204</v>
      </c>
      <c r="J38" s="100">
        <v>198</v>
      </c>
      <c r="K38" s="19">
        <f>AVERAGE(E38:J38)</f>
        <v>186.16666666666666</v>
      </c>
      <c r="L38" s="116">
        <f>SUM(E38:J38)</f>
        <v>1117</v>
      </c>
      <c r="M38" s="1">
        <f>MAX(E38:J38)-MIN(E38:J38)</f>
        <v>50</v>
      </c>
      <c r="N38" s="1">
        <v>235</v>
      </c>
    </row>
    <row r="39" spans="2:14" ht="13.5" thickBot="1">
      <c r="B39" s="41">
        <v>27</v>
      </c>
      <c r="C39" s="40" t="s">
        <v>129</v>
      </c>
      <c r="D39" s="24" t="s">
        <v>116</v>
      </c>
      <c r="E39" s="61">
        <v>186</v>
      </c>
      <c r="F39" s="62">
        <v>181</v>
      </c>
      <c r="G39" s="61">
        <v>234</v>
      </c>
      <c r="H39" s="62">
        <v>170</v>
      </c>
      <c r="I39" s="100">
        <v>203</v>
      </c>
      <c r="J39" s="100">
        <v>194</v>
      </c>
      <c r="K39" s="19">
        <f>AVERAGE(E39:J39)</f>
        <v>194.66666666666666</v>
      </c>
      <c r="L39" s="116">
        <f>SUM(E39:J39)</f>
        <v>1168</v>
      </c>
      <c r="M39" s="1">
        <f>MAX(E39:J39)-MIN(E39:J39)</f>
        <v>64</v>
      </c>
      <c r="N39" s="1">
        <v>233</v>
      </c>
    </row>
    <row r="40" spans="2:14" ht="14.25" customHeight="1">
      <c r="B40" s="41">
        <v>28</v>
      </c>
      <c r="C40" s="39" t="s">
        <v>44</v>
      </c>
      <c r="D40" s="24" t="s">
        <v>39</v>
      </c>
      <c r="E40" s="61">
        <v>218</v>
      </c>
      <c r="F40" s="62">
        <v>188</v>
      </c>
      <c r="G40" s="61">
        <v>178</v>
      </c>
      <c r="H40" s="62">
        <v>200</v>
      </c>
      <c r="I40" s="100">
        <v>188</v>
      </c>
      <c r="J40" s="100">
        <v>203</v>
      </c>
      <c r="K40" s="19">
        <f>AVERAGE(E40:J40)</f>
        <v>195.83333333333334</v>
      </c>
      <c r="L40" s="116">
        <f>SUM(E40:J40)</f>
        <v>1175</v>
      </c>
      <c r="M40" s="1">
        <f>MAX(E40:J40)-MIN(E40:J40)</f>
        <v>40</v>
      </c>
      <c r="N40" s="1">
        <v>232</v>
      </c>
    </row>
    <row r="41" spans="2:12" ht="9" customHeight="1"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60"/>
    </row>
    <row r="42" spans="2:13" ht="14.25" customHeight="1" thickBot="1">
      <c r="B42" s="74">
        <v>29</v>
      </c>
      <c r="C42" s="143" t="s">
        <v>122</v>
      </c>
      <c r="D42" s="26" t="s">
        <v>118</v>
      </c>
      <c r="E42" s="83">
        <v>259</v>
      </c>
      <c r="F42" s="57">
        <v>185</v>
      </c>
      <c r="G42" s="83">
        <v>204</v>
      </c>
      <c r="H42" s="57">
        <v>178</v>
      </c>
      <c r="I42" s="144">
        <v>183</v>
      </c>
      <c r="J42" s="144">
        <v>202</v>
      </c>
      <c r="K42" s="19">
        <f>AVERAGE(E42:J42)</f>
        <v>201.83333333333334</v>
      </c>
      <c r="L42" s="117">
        <f>SUM(E42:J42)</f>
        <v>1211</v>
      </c>
      <c r="M42" s="1">
        <f>MAX(E42:J42)-MIN(E42:J42)</f>
        <v>81</v>
      </c>
    </row>
    <row r="43" spans="2:13" ht="14.25" customHeight="1" thickBot="1">
      <c r="B43" s="41">
        <v>30</v>
      </c>
      <c r="C43" s="39" t="s">
        <v>87</v>
      </c>
      <c r="D43" s="24" t="s">
        <v>88</v>
      </c>
      <c r="E43" s="61">
        <v>214</v>
      </c>
      <c r="F43" s="62">
        <v>179</v>
      </c>
      <c r="G43" s="61">
        <v>190</v>
      </c>
      <c r="H43" s="61">
        <v>215</v>
      </c>
      <c r="I43" s="66">
        <v>179</v>
      </c>
      <c r="J43" s="62">
        <v>223</v>
      </c>
      <c r="K43" s="19">
        <f>AVERAGE(E43:J43)</f>
        <v>200</v>
      </c>
      <c r="L43" s="116">
        <f>SUM(E43:J43)</f>
        <v>1200</v>
      </c>
      <c r="M43" s="1">
        <f>MAX(E43:J43)-MIN(E43:J43)</f>
        <v>44</v>
      </c>
    </row>
    <row r="44" spans="2:13" ht="14.25" customHeight="1" thickBot="1">
      <c r="B44" s="41">
        <v>31</v>
      </c>
      <c r="C44" s="39" t="s">
        <v>73</v>
      </c>
      <c r="D44" s="24" t="s">
        <v>39</v>
      </c>
      <c r="E44" s="61">
        <v>189</v>
      </c>
      <c r="F44" s="62">
        <v>209</v>
      </c>
      <c r="G44" s="61">
        <v>191</v>
      </c>
      <c r="H44" s="62">
        <v>212</v>
      </c>
      <c r="I44" s="100">
        <v>201</v>
      </c>
      <c r="J44" s="100">
        <v>193</v>
      </c>
      <c r="K44" s="19">
        <f>AVERAGE(E44:J44)</f>
        <v>199.16666666666666</v>
      </c>
      <c r="L44" s="116">
        <f>SUM(E44:J44)</f>
        <v>1195</v>
      </c>
      <c r="M44" s="1">
        <f>MAX(E44:J44)-MIN(E44:J44)</f>
        <v>23</v>
      </c>
    </row>
    <row r="45" spans="2:13" ht="14.25" customHeight="1" thickBot="1">
      <c r="B45" s="41">
        <v>32</v>
      </c>
      <c r="C45" s="39" t="s">
        <v>123</v>
      </c>
      <c r="D45" s="24" t="s">
        <v>108</v>
      </c>
      <c r="E45" s="61">
        <v>228</v>
      </c>
      <c r="F45" s="62">
        <v>210</v>
      </c>
      <c r="G45" s="61">
        <v>174</v>
      </c>
      <c r="H45" s="61">
        <v>189</v>
      </c>
      <c r="I45" s="66">
        <v>170</v>
      </c>
      <c r="J45" s="62">
        <v>223</v>
      </c>
      <c r="K45" s="19">
        <f>AVERAGE(E45:J45)</f>
        <v>199</v>
      </c>
      <c r="L45" s="116">
        <f>SUM(E45:J45)</f>
        <v>1194</v>
      </c>
      <c r="M45" s="1">
        <f>MAX(E45:J45)-MIN(E45:J45)</f>
        <v>58</v>
      </c>
    </row>
    <row r="46" spans="2:13" ht="14.25" customHeight="1" thickBot="1">
      <c r="B46" s="41">
        <v>33</v>
      </c>
      <c r="C46" s="40" t="s">
        <v>42</v>
      </c>
      <c r="D46" s="24" t="s">
        <v>39</v>
      </c>
      <c r="E46" s="61">
        <v>189</v>
      </c>
      <c r="F46" s="62">
        <v>220</v>
      </c>
      <c r="G46" s="61">
        <v>179</v>
      </c>
      <c r="H46" s="61">
        <v>200</v>
      </c>
      <c r="I46" s="66">
        <v>209</v>
      </c>
      <c r="J46" s="62">
        <v>185</v>
      </c>
      <c r="K46" s="19">
        <f>AVERAGE(E46:J46)</f>
        <v>197</v>
      </c>
      <c r="L46" s="116">
        <f>SUM(E46:J46)</f>
        <v>1182</v>
      </c>
      <c r="M46" s="1">
        <f>MAX(E46:J46)-MIN(E46:J46)</f>
        <v>41</v>
      </c>
    </row>
    <row r="47" spans="2:13" ht="14.25" customHeight="1" thickBot="1">
      <c r="B47" s="41">
        <v>34</v>
      </c>
      <c r="C47" s="39" t="s">
        <v>46</v>
      </c>
      <c r="D47" s="25" t="s">
        <v>39</v>
      </c>
      <c r="E47" s="105">
        <v>216</v>
      </c>
      <c r="F47" s="104">
        <v>203</v>
      </c>
      <c r="G47" s="105">
        <v>176</v>
      </c>
      <c r="H47" s="104">
        <v>196</v>
      </c>
      <c r="I47" s="147">
        <v>188</v>
      </c>
      <c r="J47" s="147">
        <v>199</v>
      </c>
      <c r="K47" s="19">
        <f>AVERAGE(E47:J47)</f>
        <v>196.33333333333334</v>
      </c>
      <c r="L47" s="116">
        <f>SUM(E47:J47)</f>
        <v>1178</v>
      </c>
      <c r="M47" s="1">
        <f>MAX(E47:J47)-MIN(E47:J47)</f>
        <v>40</v>
      </c>
    </row>
    <row r="48" spans="2:13" ht="14.25" customHeight="1" thickBot="1">
      <c r="B48" s="41">
        <v>35</v>
      </c>
      <c r="C48" s="39" t="s">
        <v>62</v>
      </c>
      <c r="D48" s="24" t="s">
        <v>39</v>
      </c>
      <c r="E48" s="61">
        <v>191</v>
      </c>
      <c r="F48" s="62">
        <v>196</v>
      </c>
      <c r="G48" s="61">
        <v>228</v>
      </c>
      <c r="H48" s="62">
        <v>173</v>
      </c>
      <c r="I48" s="100">
        <v>193</v>
      </c>
      <c r="J48" s="100">
        <v>196</v>
      </c>
      <c r="K48" s="19">
        <f>AVERAGE(E48:J48)</f>
        <v>196.16666666666666</v>
      </c>
      <c r="L48" s="116">
        <f>SUM(E48:J48)</f>
        <v>1177</v>
      </c>
      <c r="M48" s="1">
        <f>MAX(E48:J48)-MIN(E48:J48)</f>
        <v>55</v>
      </c>
    </row>
    <row r="49" spans="2:13" ht="14.25" customHeight="1" thickBot="1">
      <c r="B49" s="41">
        <v>36</v>
      </c>
      <c r="C49" s="39" t="s">
        <v>50</v>
      </c>
      <c r="D49" s="24" t="s">
        <v>39</v>
      </c>
      <c r="E49" s="61">
        <v>179</v>
      </c>
      <c r="F49" s="62">
        <v>222</v>
      </c>
      <c r="G49" s="61">
        <v>182</v>
      </c>
      <c r="H49" s="61">
        <v>200</v>
      </c>
      <c r="I49" s="66">
        <v>195</v>
      </c>
      <c r="J49" s="62">
        <v>189</v>
      </c>
      <c r="K49" s="19">
        <f>AVERAGE(E49:J49)</f>
        <v>194.5</v>
      </c>
      <c r="L49" s="116">
        <f>SUM(E49:J49)</f>
        <v>1167</v>
      </c>
      <c r="M49" s="1">
        <f>MAX(E49:J49)-MIN(E49:J49)</f>
        <v>43</v>
      </c>
    </row>
    <row r="50" spans="2:13" ht="14.25" customHeight="1" thickBot="1">
      <c r="B50" s="41">
        <v>37</v>
      </c>
      <c r="C50" s="40" t="s">
        <v>65</v>
      </c>
      <c r="D50" s="24" t="s">
        <v>69</v>
      </c>
      <c r="E50" s="61">
        <v>192</v>
      </c>
      <c r="F50" s="62">
        <v>200</v>
      </c>
      <c r="G50" s="61">
        <v>196</v>
      </c>
      <c r="H50" s="62">
        <v>187</v>
      </c>
      <c r="I50" s="100">
        <v>209</v>
      </c>
      <c r="J50" s="100">
        <v>178</v>
      </c>
      <c r="K50" s="19">
        <f>AVERAGE(E50:J50)</f>
        <v>193.66666666666666</v>
      </c>
      <c r="L50" s="116">
        <f>SUM(E50:J50)</f>
        <v>1162</v>
      </c>
      <c r="M50" s="1">
        <f>MAX(E50:J50)-MIN(E50:J50)</f>
        <v>31</v>
      </c>
    </row>
    <row r="51" spans="2:13" ht="14.25" customHeight="1" thickBot="1">
      <c r="B51" s="41">
        <v>38</v>
      </c>
      <c r="C51" s="39" t="s">
        <v>56</v>
      </c>
      <c r="D51" s="24" t="s">
        <v>39</v>
      </c>
      <c r="E51" s="61">
        <v>171</v>
      </c>
      <c r="F51" s="62">
        <v>201</v>
      </c>
      <c r="G51" s="61">
        <v>174</v>
      </c>
      <c r="H51" s="62">
        <v>234</v>
      </c>
      <c r="I51" s="100">
        <v>197</v>
      </c>
      <c r="J51" s="100">
        <v>179</v>
      </c>
      <c r="K51" s="19">
        <f>AVERAGE(E51:J51)</f>
        <v>192.66666666666666</v>
      </c>
      <c r="L51" s="116">
        <f>SUM(E51:J51)</f>
        <v>1156</v>
      </c>
      <c r="M51" s="102">
        <f>MAX(E51:J51)-MIN(E51:J51)</f>
        <v>63</v>
      </c>
    </row>
    <row r="52" spans="2:13" ht="14.25" customHeight="1" thickBot="1">
      <c r="B52" s="41">
        <v>39</v>
      </c>
      <c r="C52" s="40" t="s">
        <v>91</v>
      </c>
      <c r="D52" s="24" t="s">
        <v>39</v>
      </c>
      <c r="E52" s="61">
        <v>172</v>
      </c>
      <c r="F52" s="62">
        <v>172</v>
      </c>
      <c r="G52" s="61">
        <v>188</v>
      </c>
      <c r="H52" s="62">
        <v>210</v>
      </c>
      <c r="I52" s="100">
        <v>200</v>
      </c>
      <c r="J52" s="100">
        <v>210</v>
      </c>
      <c r="K52" s="19">
        <f>AVERAGE(E52:J52)</f>
        <v>192</v>
      </c>
      <c r="L52" s="116">
        <f>SUM(E52:J52)</f>
        <v>1152</v>
      </c>
      <c r="M52" s="1">
        <f>MAX(E52:J52)-MIN(E52:J52)</f>
        <v>38</v>
      </c>
    </row>
    <row r="53" spans="2:13" ht="14.25" customHeight="1" thickBot="1">
      <c r="B53" s="41">
        <v>40</v>
      </c>
      <c r="C53" s="40" t="s">
        <v>66</v>
      </c>
      <c r="D53" s="24" t="s">
        <v>70</v>
      </c>
      <c r="E53" s="61">
        <v>171</v>
      </c>
      <c r="F53" s="62">
        <v>189</v>
      </c>
      <c r="G53" s="61">
        <v>214</v>
      </c>
      <c r="H53" s="61">
        <v>166</v>
      </c>
      <c r="I53" s="66">
        <v>202</v>
      </c>
      <c r="J53" s="62">
        <v>189</v>
      </c>
      <c r="K53" s="19">
        <f>AVERAGE(E53:J53)</f>
        <v>188.5</v>
      </c>
      <c r="L53" s="116">
        <f>SUM(E53:J53)</f>
        <v>1131</v>
      </c>
      <c r="M53" s="102">
        <f>MAX(E53:J53)-MIN(E53:J53)</f>
        <v>48</v>
      </c>
    </row>
    <row r="54" spans="2:13" ht="14.25" customHeight="1" thickBot="1">
      <c r="B54" s="41">
        <v>41</v>
      </c>
      <c r="C54" s="40" t="s">
        <v>125</v>
      </c>
      <c r="D54" s="24" t="s">
        <v>118</v>
      </c>
      <c r="E54" s="61">
        <v>193</v>
      </c>
      <c r="F54" s="62">
        <v>171</v>
      </c>
      <c r="G54" s="61">
        <v>204</v>
      </c>
      <c r="H54" s="62">
        <v>179</v>
      </c>
      <c r="I54" s="100">
        <v>192</v>
      </c>
      <c r="J54" s="100">
        <v>172</v>
      </c>
      <c r="K54" s="19">
        <f>AVERAGE(E54:J54)</f>
        <v>185.16666666666666</v>
      </c>
      <c r="L54" s="116">
        <f>SUM(E54:J54)</f>
        <v>1111</v>
      </c>
      <c r="M54" s="1">
        <f>MAX(E54:J54)-MIN(E54:J54)</f>
        <v>33</v>
      </c>
    </row>
    <row r="55" spans="2:13" ht="14.25" customHeight="1" thickBot="1">
      <c r="B55" s="41">
        <v>42</v>
      </c>
      <c r="C55" s="39" t="s">
        <v>127</v>
      </c>
      <c r="D55" s="24" t="s">
        <v>116</v>
      </c>
      <c r="E55" s="61">
        <v>216</v>
      </c>
      <c r="F55" s="62">
        <v>179</v>
      </c>
      <c r="G55" s="61">
        <v>163</v>
      </c>
      <c r="H55" s="61">
        <v>149</v>
      </c>
      <c r="I55" s="66">
        <v>202</v>
      </c>
      <c r="J55" s="62">
        <v>181</v>
      </c>
      <c r="K55" s="19">
        <f>AVERAGE(E55:J55)</f>
        <v>181.66666666666666</v>
      </c>
      <c r="L55" s="116">
        <f>SUM(E55:J55)</f>
        <v>1090</v>
      </c>
      <c r="M55" s="1">
        <f>MAX(E55:J55)-MIN(E55:J55)</f>
        <v>67</v>
      </c>
    </row>
    <row r="56" spans="2:13" ht="14.25" customHeight="1" thickBot="1">
      <c r="B56" s="41">
        <v>43</v>
      </c>
      <c r="C56" s="39" t="s">
        <v>98</v>
      </c>
      <c r="D56" s="24" t="s">
        <v>99</v>
      </c>
      <c r="E56" s="61">
        <v>193</v>
      </c>
      <c r="F56" s="62">
        <v>166</v>
      </c>
      <c r="G56" s="61">
        <v>202</v>
      </c>
      <c r="H56" s="62">
        <v>187</v>
      </c>
      <c r="I56" s="100">
        <v>162</v>
      </c>
      <c r="J56" s="100">
        <v>175</v>
      </c>
      <c r="K56" s="19">
        <f>AVERAGE(E56:J56)</f>
        <v>180.83333333333334</v>
      </c>
      <c r="L56" s="116">
        <f>SUM(E56:J56)</f>
        <v>1085</v>
      </c>
      <c r="M56" s="102">
        <f>MAX(E56:J56)-MIN(E56:J56)</f>
        <v>40</v>
      </c>
    </row>
    <row r="57" spans="2:13" ht="14.25" customHeight="1" thickBot="1">
      <c r="B57" s="41">
        <v>44</v>
      </c>
      <c r="C57" s="39" t="s">
        <v>55</v>
      </c>
      <c r="D57" s="24" t="s">
        <v>39</v>
      </c>
      <c r="E57" s="61">
        <v>204</v>
      </c>
      <c r="F57" s="62">
        <v>155</v>
      </c>
      <c r="G57" s="61">
        <v>171</v>
      </c>
      <c r="H57" s="61">
        <v>162</v>
      </c>
      <c r="I57" s="66">
        <v>194</v>
      </c>
      <c r="J57" s="62">
        <v>188</v>
      </c>
      <c r="K57" s="19">
        <f>AVERAGE(E57:J57)</f>
        <v>179</v>
      </c>
      <c r="L57" s="116">
        <f>SUM(E57:J57)</f>
        <v>1074</v>
      </c>
      <c r="M57" s="1">
        <f>MAX(E57:J57)-MIN(E57:J57)</f>
        <v>49</v>
      </c>
    </row>
    <row r="58" spans="2:13" ht="14.25" customHeight="1" thickBot="1">
      <c r="B58" s="41">
        <v>45</v>
      </c>
      <c r="C58" s="39" t="s">
        <v>133</v>
      </c>
      <c r="D58" s="24" t="s">
        <v>86</v>
      </c>
      <c r="E58" s="61">
        <v>168</v>
      </c>
      <c r="F58" s="62">
        <v>177</v>
      </c>
      <c r="G58" s="61">
        <v>169</v>
      </c>
      <c r="H58" s="62">
        <v>178</v>
      </c>
      <c r="I58" s="100">
        <v>168</v>
      </c>
      <c r="J58" s="100">
        <v>214</v>
      </c>
      <c r="K58" s="19">
        <f>AVERAGE(E58:J58)</f>
        <v>179</v>
      </c>
      <c r="L58" s="116">
        <f>SUM(E58:J58)</f>
        <v>1074</v>
      </c>
      <c r="M58" s="1">
        <f>MAX(E58:J58)-MIN(E58:J58)</f>
        <v>46</v>
      </c>
    </row>
    <row r="59" spans="2:13" ht="14.25" customHeight="1" thickBot="1">
      <c r="B59" s="41">
        <v>46</v>
      </c>
      <c r="C59" s="40" t="s">
        <v>120</v>
      </c>
      <c r="D59" s="24" t="s">
        <v>116</v>
      </c>
      <c r="E59" s="61">
        <v>140</v>
      </c>
      <c r="F59" s="62">
        <v>227</v>
      </c>
      <c r="G59" s="61">
        <v>160</v>
      </c>
      <c r="H59" s="62">
        <v>203</v>
      </c>
      <c r="I59" s="100">
        <v>155</v>
      </c>
      <c r="J59" s="100">
        <v>188</v>
      </c>
      <c r="K59" s="19">
        <f>AVERAGE(E59:J59)</f>
        <v>178.83333333333334</v>
      </c>
      <c r="L59" s="116">
        <f>SUM(E59:J59)</f>
        <v>1073</v>
      </c>
      <c r="M59" s="1">
        <f>MAX(E59:J59)-MIN(E59:J59)</f>
        <v>87</v>
      </c>
    </row>
    <row r="60" spans="2:13" ht="14.25" customHeight="1" thickBot="1">
      <c r="B60" s="41">
        <v>47</v>
      </c>
      <c r="C60" s="78" t="s">
        <v>67</v>
      </c>
      <c r="D60" s="24" t="s">
        <v>39</v>
      </c>
      <c r="E60" s="61">
        <v>170</v>
      </c>
      <c r="F60" s="62">
        <v>216</v>
      </c>
      <c r="G60" s="61">
        <v>175</v>
      </c>
      <c r="H60" s="61">
        <v>172</v>
      </c>
      <c r="I60" s="62">
        <v>145</v>
      </c>
      <c r="J60" s="100">
        <v>194</v>
      </c>
      <c r="K60" s="19">
        <f>AVERAGE(E60:J60)</f>
        <v>178.66666666666666</v>
      </c>
      <c r="L60" s="116">
        <f>SUM(E60:J60)</f>
        <v>1072</v>
      </c>
      <c r="M60" s="1">
        <f>MAX(E60:J60)-MIN(E60:J60)</f>
        <v>71</v>
      </c>
    </row>
    <row r="61" spans="2:13" ht="14.25" customHeight="1" thickBot="1">
      <c r="B61" s="41">
        <v>48</v>
      </c>
      <c r="C61" s="39" t="s">
        <v>94</v>
      </c>
      <c r="D61" s="24" t="s">
        <v>39</v>
      </c>
      <c r="E61" s="61">
        <v>173</v>
      </c>
      <c r="F61" s="62">
        <v>192</v>
      </c>
      <c r="G61" s="61">
        <v>194</v>
      </c>
      <c r="H61" s="62">
        <v>205</v>
      </c>
      <c r="I61" s="100">
        <v>148</v>
      </c>
      <c r="J61" s="100">
        <v>158</v>
      </c>
      <c r="K61" s="19">
        <f>AVERAGE(E61:J61)</f>
        <v>178.33333333333334</v>
      </c>
      <c r="L61" s="116">
        <f>SUM(E61:J61)</f>
        <v>1070</v>
      </c>
      <c r="M61" s="1">
        <f>MAX(E61:J61)-MIN(E61:J61)</f>
        <v>57</v>
      </c>
    </row>
    <row r="62" spans="2:13" ht="14.25" customHeight="1" thickBot="1">
      <c r="B62" s="41">
        <v>49</v>
      </c>
      <c r="C62" s="40" t="s">
        <v>147</v>
      </c>
      <c r="D62" s="24" t="s">
        <v>86</v>
      </c>
      <c r="E62" s="61">
        <v>178</v>
      </c>
      <c r="F62" s="62">
        <v>180</v>
      </c>
      <c r="G62" s="61">
        <v>141</v>
      </c>
      <c r="H62" s="62">
        <v>161</v>
      </c>
      <c r="I62" s="100">
        <v>212</v>
      </c>
      <c r="J62" s="100">
        <v>192</v>
      </c>
      <c r="K62" s="19">
        <f>AVERAGE(E62:J62)</f>
        <v>177.33333333333334</v>
      </c>
      <c r="L62" s="116">
        <f>SUM(E62:J62)</f>
        <v>1064</v>
      </c>
      <c r="M62" s="1">
        <f>MAX(E62:J62)-MIN(E62:J62)</f>
        <v>71</v>
      </c>
    </row>
    <row r="63" spans="2:13" ht="14.25" customHeight="1" thickBot="1">
      <c r="B63" s="41">
        <v>50</v>
      </c>
      <c r="C63" s="39" t="s">
        <v>121</v>
      </c>
      <c r="D63" s="24" t="s">
        <v>108</v>
      </c>
      <c r="E63" s="61">
        <v>180</v>
      </c>
      <c r="F63" s="62">
        <v>180</v>
      </c>
      <c r="G63" s="61">
        <v>157</v>
      </c>
      <c r="H63" s="62">
        <v>160</v>
      </c>
      <c r="I63" s="100">
        <v>223</v>
      </c>
      <c r="J63" s="100">
        <v>157</v>
      </c>
      <c r="K63" s="19">
        <f>AVERAGE(E63:J63)</f>
        <v>176.16666666666666</v>
      </c>
      <c r="L63" s="116">
        <f>SUM(E63:J63)</f>
        <v>1057</v>
      </c>
      <c r="M63" s="1">
        <f>MAX(E63:J63)-MIN(E63:J63)</f>
        <v>66</v>
      </c>
    </row>
    <row r="64" spans="2:13" ht="14.25" customHeight="1" thickBot="1">
      <c r="B64" s="41">
        <v>51</v>
      </c>
      <c r="C64" s="39" t="s">
        <v>110</v>
      </c>
      <c r="D64" s="24" t="s">
        <v>39</v>
      </c>
      <c r="E64" s="61">
        <v>176</v>
      </c>
      <c r="F64" s="62">
        <v>197</v>
      </c>
      <c r="G64" s="61">
        <v>224</v>
      </c>
      <c r="H64" s="62">
        <v>159</v>
      </c>
      <c r="I64" s="100">
        <v>141</v>
      </c>
      <c r="J64" s="100">
        <v>157</v>
      </c>
      <c r="K64" s="19">
        <f>AVERAGE(E64:J64)</f>
        <v>175.66666666666666</v>
      </c>
      <c r="L64" s="116">
        <f>SUM(E64:J64)</f>
        <v>1054</v>
      </c>
      <c r="M64" s="1">
        <f>MAX(E64:J64)-MIN(E64:J64)</f>
        <v>83</v>
      </c>
    </row>
    <row r="65" spans="2:13" ht="14.25" customHeight="1" thickBot="1">
      <c r="B65" s="41">
        <v>52</v>
      </c>
      <c r="C65" s="39" t="s">
        <v>61</v>
      </c>
      <c r="D65" s="24" t="s">
        <v>39</v>
      </c>
      <c r="E65" s="61">
        <v>191</v>
      </c>
      <c r="F65" s="62">
        <v>165</v>
      </c>
      <c r="G65" s="61">
        <v>196</v>
      </c>
      <c r="H65" s="62">
        <v>184</v>
      </c>
      <c r="I65" s="100">
        <v>199</v>
      </c>
      <c r="J65" s="100">
        <v>119</v>
      </c>
      <c r="K65" s="19">
        <f>AVERAGE(E65:J65)</f>
        <v>175.66666666666666</v>
      </c>
      <c r="L65" s="116">
        <f>SUM(E65:J65)</f>
        <v>1054</v>
      </c>
      <c r="M65" s="1">
        <f>MAX(E65:J65)-MIN(E65:J65)</f>
        <v>80</v>
      </c>
    </row>
    <row r="66" spans="2:13" ht="14.25" customHeight="1" thickBot="1">
      <c r="B66" s="41">
        <v>53</v>
      </c>
      <c r="C66" s="39" t="s">
        <v>106</v>
      </c>
      <c r="D66" s="24" t="s">
        <v>39</v>
      </c>
      <c r="E66" s="61">
        <v>164</v>
      </c>
      <c r="F66" s="62">
        <v>201</v>
      </c>
      <c r="G66" s="61">
        <v>173</v>
      </c>
      <c r="H66" s="62">
        <v>157</v>
      </c>
      <c r="I66" s="100">
        <v>174</v>
      </c>
      <c r="J66" s="100">
        <v>179</v>
      </c>
      <c r="K66" s="19">
        <f>AVERAGE(E66:J66)</f>
        <v>174.66666666666666</v>
      </c>
      <c r="L66" s="116">
        <f>SUM(E66:J66)</f>
        <v>1048</v>
      </c>
      <c r="M66" s="1">
        <f>MAX(E66:J66)-MIN(E66:J66)</f>
        <v>44</v>
      </c>
    </row>
    <row r="67" spans="2:13" ht="14.25" customHeight="1" thickBot="1">
      <c r="B67" s="41">
        <v>54</v>
      </c>
      <c r="C67" s="39" t="s">
        <v>130</v>
      </c>
      <c r="D67" s="24" t="s">
        <v>86</v>
      </c>
      <c r="E67" s="61">
        <v>257</v>
      </c>
      <c r="F67" s="62">
        <v>164</v>
      </c>
      <c r="G67" s="61">
        <v>163</v>
      </c>
      <c r="H67" s="61">
        <v>142</v>
      </c>
      <c r="I67" s="66">
        <v>142</v>
      </c>
      <c r="J67" s="100">
        <v>176</v>
      </c>
      <c r="K67" s="19">
        <f>AVERAGE(E67:J67)</f>
        <v>174</v>
      </c>
      <c r="L67" s="116">
        <f>SUM(E67:J67)</f>
        <v>1044</v>
      </c>
      <c r="M67" s="1">
        <f>MAX(E67:J67)-MIN(E67:J67)</f>
        <v>115</v>
      </c>
    </row>
    <row r="68" spans="2:13" ht="14.25" customHeight="1" thickBot="1">
      <c r="B68" s="41">
        <v>55</v>
      </c>
      <c r="C68" s="40" t="s">
        <v>95</v>
      </c>
      <c r="D68" s="24" t="s">
        <v>39</v>
      </c>
      <c r="E68" s="61">
        <v>214</v>
      </c>
      <c r="F68" s="62">
        <v>157</v>
      </c>
      <c r="G68" s="61">
        <v>145</v>
      </c>
      <c r="H68" s="62">
        <v>172</v>
      </c>
      <c r="I68" s="100">
        <v>208</v>
      </c>
      <c r="J68" s="100">
        <v>147</v>
      </c>
      <c r="K68" s="19">
        <f>AVERAGE(E68:J68)</f>
        <v>173.83333333333334</v>
      </c>
      <c r="L68" s="116">
        <f>SUM(E68:J68)</f>
        <v>1043</v>
      </c>
      <c r="M68" s="1">
        <f>MAX(E68:J68)-MIN(E68:J68)</f>
        <v>69</v>
      </c>
    </row>
    <row r="69" spans="2:13" ht="14.25" customHeight="1" thickBot="1">
      <c r="B69" s="41">
        <v>56</v>
      </c>
      <c r="C69" s="39" t="s">
        <v>49</v>
      </c>
      <c r="D69" s="24" t="s">
        <v>39</v>
      </c>
      <c r="E69" s="105">
        <v>177</v>
      </c>
      <c r="F69" s="104">
        <v>168</v>
      </c>
      <c r="G69" s="105">
        <v>169</v>
      </c>
      <c r="H69" s="104">
        <v>180</v>
      </c>
      <c r="I69" s="105">
        <v>168</v>
      </c>
      <c r="J69" s="105">
        <v>159</v>
      </c>
      <c r="K69" s="19">
        <f>AVERAGE(E69:J69)</f>
        <v>170.16666666666666</v>
      </c>
      <c r="L69" s="116">
        <f>SUM(E69:J69)</f>
        <v>1021</v>
      </c>
      <c r="M69" s="1">
        <f>MAX(E69:J69)-MIN(E69:J69)</f>
        <v>21</v>
      </c>
    </row>
    <row r="70" spans="2:13" ht="14.25" customHeight="1" thickBot="1">
      <c r="B70" s="41">
        <v>57</v>
      </c>
      <c r="C70" s="40" t="s">
        <v>131</v>
      </c>
      <c r="D70" s="24" t="s">
        <v>118</v>
      </c>
      <c r="E70" s="105">
        <v>175</v>
      </c>
      <c r="F70" s="104">
        <v>163</v>
      </c>
      <c r="G70" s="105">
        <v>158</v>
      </c>
      <c r="H70" s="105">
        <v>192</v>
      </c>
      <c r="I70" s="135">
        <v>172</v>
      </c>
      <c r="J70" s="104">
        <v>154</v>
      </c>
      <c r="K70" s="19">
        <f>AVERAGE(E70:J70)</f>
        <v>169</v>
      </c>
      <c r="L70" s="116">
        <f>SUM(E70:J70)</f>
        <v>1014</v>
      </c>
      <c r="M70" s="1">
        <f>MAX(E70:J70)-MIN(E70:J70)</f>
        <v>38</v>
      </c>
    </row>
    <row r="71" spans="2:13" ht="14.25" customHeight="1" thickBot="1">
      <c r="B71" s="41">
        <v>58</v>
      </c>
      <c r="C71" s="39" t="s">
        <v>124</v>
      </c>
      <c r="D71" s="24" t="s">
        <v>39</v>
      </c>
      <c r="E71" s="61">
        <v>152</v>
      </c>
      <c r="F71" s="62">
        <v>208</v>
      </c>
      <c r="G71" s="61">
        <v>171</v>
      </c>
      <c r="H71" s="61">
        <v>164</v>
      </c>
      <c r="I71" s="66">
        <v>160</v>
      </c>
      <c r="J71" s="62">
        <v>158</v>
      </c>
      <c r="K71" s="19">
        <f>AVERAGE(E71:J71)</f>
        <v>168.83333333333334</v>
      </c>
      <c r="L71" s="116">
        <f>SUM(E71:J71)</f>
        <v>1013</v>
      </c>
      <c r="M71" s="1">
        <f>MAX(E71:J71)-MIN(E71:J71)</f>
        <v>56</v>
      </c>
    </row>
    <row r="72" spans="2:13" ht="14.25" customHeight="1" thickBot="1">
      <c r="B72" s="41">
        <v>59</v>
      </c>
      <c r="C72" s="39" t="s">
        <v>97</v>
      </c>
      <c r="D72" s="24" t="s">
        <v>39</v>
      </c>
      <c r="E72" s="61">
        <v>152</v>
      </c>
      <c r="F72" s="62">
        <v>128</v>
      </c>
      <c r="G72" s="61">
        <v>180</v>
      </c>
      <c r="H72" s="61">
        <v>202</v>
      </c>
      <c r="I72" s="66">
        <v>185</v>
      </c>
      <c r="J72" s="62">
        <v>158</v>
      </c>
      <c r="K72" s="19">
        <f>AVERAGE(E72:J72)</f>
        <v>167.5</v>
      </c>
      <c r="L72" s="116">
        <f>SUM(E72:J72)</f>
        <v>1005</v>
      </c>
      <c r="M72" s="1">
        <f>MAX(E72:J72)-MIN(E72:J72)</f>
        <v>74</v>
      </c>
    </row>
    <row r="73" spans="2:13" ht="14.25" customHeight="1" thickBot="1">
      <c r="B73" s="41">
        <v>60</v>
      </c>
      <c r="C73" s="40" t="s">
        <v>146</v>
      </c>
      <c r="D73" s="24" t="s">
        <v>118</v>
      </c>
      <c r="E73" s="61">
        <v>157</v>
      </c>
      <c r="F73" s="62">
        <v>166</v>
      </c>
      <c r="G73" s="61">
        <v>158</v>
      </c>
      <c r="H73" s="61">
        <v>170</v>
      </c>
      <c r="I73" s="66">
        <v>123</v>
      </c>
      <c r="J73" s="62">
        <v>134</v>
      </c>
      <c r="K73" s="19">
        <f>AVERAGE(E73:J73)</f>
        <v>151.33333333333334</v>
      </c>
      <c r="L73" s="116">
        <f>SUM(E73:J73)</f>
        <v>908</v>
      </c>
      <c r="M73" s="1">
        <f>MAX(E73:J73)-MIN(E73:J73)</f>
        <v>47</v>
      </c>
    </row>
    <row r="74" spans="2:13" ht="14.25" customHeight="1" thickBot="1">
      <c r="B74" s="41">
        <v>61</v>
      </c>
      <c r="C74" s="40" t="s">
        <v>128</v>
      </c>
      <c r="D74" s="24" t="s">
        <v>108</v>
      </c>
      <c r="E74" s="61">
        <v>137</v>
      </c>
      <c r="F74" s="62">
        <v>140</v>
      </c>
      <c r="G74" s="61">
        <v>157</v>
      </c>
      <c r="H74" s="61">
        <v>186</v>
      </c>
      <c r="I74" s="66">
        <v>152</v>
      </c>
      <c r="J74" s="62">
        <v>121</v>
      </c>
      <c r="K74" s="19">
        <f>AVERAGE(E74:J74)</f>
        <v>148.83333333333334</v>
      </c>
      <c r="L74" s="116">
        <f>SUM(E74:J74)</f>
        <v>893</v>
      </c>
      <c r="M74" s="1">
        <f>MAX(E74:J74)-MIN(E74:J74)</f>
        <v>65</v>
      </c>
    </row>
    <row r="75" spans="2:13" ht="14.25" customHeight="1">
      <c r="B75" s="41">
        <v>62</v>
      </c>
      <c r="C75" s="40" t="s">
        <v>68</v>
      </c>
      <c r="D75" s="24" t="s">
        <v>39</v>
      </c>
      <c r="E75" s="61">
        <v>156</v>
      </c>
      <c r="F75" s="62">
        <v>140</v>
      </c>
      <c r="G75" s="61">
        <v>135</v>
      </c>
      <c r="H75" s="61">
        <v>146</v>
      </c>
      <c r="I75" s="66">
        <v>137</v>
      </c>
      <c r="J75" s="62">
        <v>120</v>
      </c>
      <c r="K75" s="19">
        <f>AVERAGE(E75:J75)</f>
        <v>139</v>
      </c>
      <c r="L75" s="116">
        <f>SUM(E75:J75)</f>
        <v>834</v>
      </c>
      <c r="M75" s="1">
        <f>MAX(E75:J75)-MIN(E75:J75)</f>
        <v>36</v>
      </c>
    </row>
  </sheetData>
  <mergeCells count="9">
    <mergeCell ref="B41:L41"/>
    <mergeCell ref="A7:A9"/>
    <mergeCell ref="C7:C9"/>
    <mergeCell ref="D7:D9"/>
    <mergeCell ref="D2:L2"/>
    <mergeCell ref="D5:L5"/>
    <mergeCell ref="B36:L36"/>
    <mergeCell ref="B31:L31"/>
    <mergeCell ref="B25:L25"/>
  </mergeCells>
  <printOptions/>
  <pageMargins left="0.11811023622047245" right="0.1968503937007874" top="0.18" bottom="0" header="0.196850393700787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4"/>
  <sheetViews>
    <sheetView zoomScale="75" zoomScaleNormal="75" zoomScaleSheetLayoutView="75" workbookViewId="0" topLeftCell="B4">
      <selection activeCell="N21" sqref="N21"/>
    </sheetView>
  </sheetViews>
  <sheetFormatPr defaultColWidth="9.00390625" defaultRowHeight="12.75" outlineLevelCol="1"/>
  <cols>
    <col min="1" max="1" width="6.25390625" style="2" hidden="1" customWidth="1"/>
    <col min="2" max="2" width="7.375" style="2" customWidth="1"/>
    <col min="3" max="3" width="26.625" style="1" customWidth="1"/>
    <col min="4" max="4" width="20.25390625" style="1" customWidth="1" outlineLevel="1"/>
    <col min="5" max="5" width="7.375" style="1" customWidth="1" outlineLevel="1"/>
    <col min="6" max="6" width="7.25390625" style="1" customWidth="1" outlineLevel="1"/>
    <col min="7" max="7" width="7.375" style="1" customWidth="1" outlineLevel="1"/>
    <col min="8" max="8" width="7.25390625" style="1" customWidth="1" outlineLevel="1"/>
    <col min="9" max="9" width="7.125" style="1" customWidth="1" outlineLevel="1"/>
    <col min="10" max="10" width="7.875" style="1" customWidth="1"/>
    <col min="11" max="11" width="9.75390625" style="1" customWidth="1"/>
    <col min="12" max="16384" width="9.125" style="1" customWidth="1"/>
  </cols>
  <sheetData>
    <row r="1" spans="2:11" ht="20.25">
      <c r="B1" s="33"/>
      <c r="C1" s="23" t="s">
        <v>28</v>
      </c>
      <c r="D1" s="23"/>
      <c r="E1" s="23"/>
      <c r="F1" s="18"/>
      <c r="G1" s="18"/>
      <c r="H1" s="18"/>
      <c r="I1" s="18"/>
      <c r="J1" s="18"/>
      <c r="K1" s="18"/>
    </row>
    <row r="2" spans="2:11" ht="20.25">
      <c r="B2" s="33"/>
      <c r="C2" s="155" t="s">
        <v>26</v>
      </c>
      <c r="D2" s="156"/>
      <c r="E2" s="156"/>
      <c r="F2" s="156"/>
      <c r="G2" s="156"/>
      <c r="H2" s="156"/>
      <c r="I2" s="156"/>
      <c r="J2" s="156"/>
      <c r="K2" s="156"/>
    </row>
    <row r="3" spans="2:11" ht="20.25">
      <c r="B3" s="33"/>
      <c r="C3" s="17" t="s">
        <v>27</v>
      </c>
      <c r="D3" s="17"/>
      <c r="E3" s="17"/>
      <c r="F3" s="17"/>
      <c r="G3" s="17"/>
      <c r="H3" s="17"/>
      <c r="I3" s="17"/>
      <c r="J3" s="17"/>
      <c r="K3" s="17"/>
    </row>
    <row r="4" spans="2:11" ht="18">
      <c r="B4" s="33"/>
      <c r="C4" s="32" t="s">
        <v>15</v>
      </c>
      <c r="D4" s="18"/>
      <c r="E4" s="18"/>
      <c r="F4" s="18"/>
      <c r="G4" s="18"/>
      <c r="H4" s="18"/>
      <c r="I4" s="18"/>
      <c r="J4" s="18"/>
      <c r="K4" s="18"/>
    </row>
    <row r="6" spans="4:10" ht="20.25">
      <c r="D6" s="167" t="s">
        <v>58</v>
      </c>
      <c r="E6" s="167"/>
      <c r="F6" s="167"/>
      <c r="G6" s="167"/>
      <c r="H6" s="167"/>
      <c r="I6" s="167"/>
      <c r="J6" s="167"/>
    </row>
    <row r="7" spans="2:12" ht="15.75">
      <c r="B7" s="157" t="s">
        <v>59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2:13" ht="13.5" thickBo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25.5">
      <c r="B9" s="9"/>
      <c r="C9" s="164" t="s">
        <v>1</v>
      </c>
      <c r="D9" s="164" t="s">
        <v>2</v>
      </c>
      <c r="E9" s="8" t="s">
        <v>3</v>
      </c>
      <c r="F9" s="8" t="s">
        <v>4</v>
      </c>
      <c r="G9" s="8" t="s">
        <v>5</v>
      </c>
      <c r="H9" s="8" t="s">
        <v>6</v>
      </c>
      <c r="I9" s="8" t="s">
        <v>7</v>
      </c>
      <c r="J9" s="8" t="s">
        <v>8</v>
      </c>
      <c r="K9" s="8" t="s">
        <v>12</v>
      </c>
      <c r="L9" s="10" t="s">
        <v>10</v>
      </c>
      <c r="M9" s="5"/>
    </row>
    <row r="10" spans="2:13" ht="12.75">
      <c r="B10" s="12" t="s">
        <v>0</v>
      </c>
      <c r="C10" s="165"/>
      <c r="D10" s="165"/>
      <c r="E10" s="11"/>
      <c r="F10" s="11"/>
      <c r="G10" s="11"/>
      <c r="H10" s="11"/>
      <c r="I10" s="11"/>
      <c r="J10" s="11"/>
      <c r="K10" s="11">
        <f>L10</f>
        <v>6</v>
      </c>
      <c r="L10" s="13">
        <v>6</v>
      </c>
      <c r="M10" s="5"/>
    </row>
    <row r="11" spans="2:13" ht="13.5" thickBot="1">
      <c r="B11" s="73"/>
      <c r="C11" s="166"/>
      <c r="D11" s="166"/>
      <c r="E11" s="14"/>
      <c r="F11" s="14"/>
      <c r="G11" s="14"/>
      <c r="H11" s="14"/>
      <c r="I11" s="14"/>
      <c r="J11" s="14"/>
      <c r="K11" s="11" t="s">
        <v>11</v>
      </c>
      <c r="L11" s="15" t="s">
        <v>11</v>
      </c>
      <c r="M11" s="5" t="s">
        <v>9</v>
      </c>
    </row>
    <row r="12" spans="2:13" ht="14.25" customHeight="1" thickBot="1">
      <c r="B12" s="74">
        <v>1</v>
      </c>
      <c r="C12" s="29" t="s">
        <v>140</v>
      </c>
      <c r="D12" s="139" t="s">
        <v>86</v>
      </c>
      <c r="E12" s="111">
        <v>211</v>
      </c>
      <c r="F12" s="112">
        <v>200</v>
      </c>
      <c r="G12" s="111">
        <v>190</v>
      </c>
      <c r="H12" s="132">
        <v>199</v>
      </c>
      <c r="I12" s="131">
        <v>265</v>
      </c>
      <c r="J12" s="128">
        <v>190</v>
      </c>
      <c r="K12" s="30">
        <f aca="true" t="shared" si="0" ref="K12:K23">AVERAGE(E12:J12)</f>
        <v>209.16666666666666</v>
      </c>
      <c r="L12" s="140">
        <f aca="true" t="shared" si="1" ref="L12:L23">SUM(E12:J12)</f>
        <v>1255</v>
      </c>
      <c r="M12" s="1">
        <f aca="true" t="shared" si="2" ref="M12:M23">MAX(E12:J12)-MIN(E12:J12)</f>
        <v>75</v>
      </c>
    </row>
    <row r="13" spans="2:13" ht="14.25" customHeight="1" thickBot="1">
      <c r="B13" s="42">
        <v>2</v>
      </c>
      <c r="C13" s="24" t="s">
        <v>47</v>
      </c>
      <c r="D13" s="28" t="s">
        <v>48</v>
      </c>
      <c r="E13" s="111">
        <v>185</v>
      </c>
      <c r="F13" s="112">
        <v>224</v>
      </c>
      <c r="G13" s="111">
        <v>264</v>
      </c>
      <c r="H13" s="111">
        <v>173</v>
      </c>
      <c r="I13" s="112">
        <v>203</v>
      </c>
      <c r="J13" s="128">
        <v>175</v>
      </c>
      <c r="K13" s="30">
        <f t="shared" si="0"/>
        <v>204</v>
      </c>
      <c r="L13" s="141">
        <f t="shared" si="1"/>
        <v>1224</v>
      </c>
      <c r="M13" s="1">
        <f t="shared" si="2"/>
        <v>91</v>
      </c>
    </row>
    <row r="14" spans="2:13" ht="14.25" customHeight="1" thickBot="1">
      <c r="B14" s="42">
        <v>3</v>
      </c>
      <c r="C14" s="24" t="s">
        <v>82</v>
      </c>
      <c r="D14" s="28" t="s">
        <v>39</v>
      </c>
      <c r="E14" s="136">
        <v>184</v>
      </c>
      <c r="F14" s="137">
        <v>210</v>
      </c>
      <c r="G14" s="136">
        <v>212</v>
      </c>
      <c r="H14" s="136">
        <v>193</v>
      </c>
      <c r="I14" s="138">
        <v>213</v>
      </c>
      <c r="J14" s="137">
        <v>211</v>
      </c>
      <c r="K14" s="30">
        <f t="shared" si="0"/>
        <v>203.83333333333334</v>
      </c>
      <c r="L14" s="140">
        <f t="shared" si="1"/>
        <v>1223</v>
      </c>
      <c r="M14" s="1">
        <f t="shared" si="2"/>
        <v>29</v>
      </c>
    </row>
    <row r="15" spans="2:13" ht="14.25" customHeight="1" thickBot="1">
      <c r="B15" s="74">
        <v>4</v>
      </c>
      <c r="C15" s="24" t="s">
        <v>87</v>
      </c>
      <c r="D15" s="28" t="s">
        <v>88</v>
      </c>
      <c r="E15" s="122">
        <v>214</v>
      </c>
      <c r="F15" s="122">
        <v>179</v>
      </c>
      <c r="G15" s="123">
        <v>190</v>
      </c>
      <c r="H15" s="122">
        <v>215</v>
      </c>
      <c r="I15" s="123">
        <v>179</v>
      </c>
      <c r="J15" s="124">
        <v>223</v>
      </c>
      <c r="K15" s="30">
        <f t="shared" si="0"/>
        <v>200</v>
      </c>
      <c r="L15" s="141">
        <f t="shared" si="1"/>
        <v>1200</v>
      </c>
      <c r="M15" s="1">
        <f t="shared" si="2"/>
        <v>44</v>
      </c>
    </row>
    <row r="16" spans="2:13" ht="14.25" customHeight="1" thickBot="1">
      <c r="B16" s="42">
        <v>5</v>
      </c>
      <c r="C16" s="25" t="s">
        <v>129</v>
      </c>
      <c r="D16" s="28" t="s">
        <v>116</v>
      </c>
      <c r="E16" s="122">
        <v>186</v>
      </c>
      <c r="F16" s="123">
        <v>181</v>
      </c>
      <c r="G16" s="122">
        <v>234</v>
      </c>
      <c r="H16" s="123">
        <v>170</v>
      </c>
      <c r="I16" s="122">
        <v>203</v>
      </c>
      <c r="J16" s="123">
        <v>194</v>
      </c>
      <c r="K16" s="30">
        <f t="shared" si="0"/>
        <v>194.66666666666666</v>
      </c>
      <c r="L16" s="140">
        <f t="shared" si="1"/>
        <v>1168</v>
      </c>
      <c r="M16" s="1">
        <f t="shared" si="2"/>
        <v>64</v>
      </c>
    </row>
    <row r="17" spans="2:13" ht="14.25" customHeight="1" thickBot="1">
      <c r="B17" s="42">
        <v>6</v>
      </c>
      <c r="C17" s="25" t="s">
        <v>91</v>
      </c>
      <c r="D17" s="27" t="s">
        <v>39</v>
      </c>
      <c r="E17" s="111">
        <v>172</v>
      </c>
      <c r="F17" s="112">
        <v>172</v>
      </c>
      <c r="G17" s="111">
        <v>188</v>
      </c>
      <c r="H17" s="111">
        <v>210</v>
      </c>
      <c r="I17" s="131">
        <v>200</v>
      </c>
      <c r="J17" s="112">
        <v>210</v>
      </c>
      <c r="K17" s="30">
        <f t="shared" si="0"/>
        <v>192</v>
      </c>
      <c r="L17" s="141">
        <f t="shared" si="1"/>
        <v>1152</v>
      </c>
      <c r="M17" s="1">
        <f t="shared" si="2"/>
        <v>38</v>
      </c>
    </row>
    <row r="18" spans="2:13" ht="14.25" customHeight="1" thickBot="1">
      <c r="B18" s="74">
        <v>7</v>
      </c>
      <c r="C18" s="24" t="s">
        <v>117</v>
      </c>
      <c r="D18" s="28" t="s">
        <v>118</v>
      </c>
      <c r="E18" s="111">
        <v>202</v>
      </c>
      <c r="F18" s="112">
        <v>169</v>
      </c>
      <c r="G18" s="111">
        <v>154</v>
      </c>
      <c r="H18" s="111">
        <v>190</v>
      </c>
      <c r="I18" s="131">
        <v>204</v>
      </c>
      <c r="J18" s="128">
        <v>198</v>
      </c>
      <c r="K18" s="30">
        <f t="shared" si="0"/>
        <v>186.16666666666666</v>
      </c>
      <c r="L18" s="140">
        <f t="shared" si="1"/>
        <v>1117</v>
      </c>
      <c r="M18" s="1">
        <f t="shared" si="2"/>
        <v>50</v>
      </c>
    </row>
    <row r="19" spans="2:13" ht="14.25" customHeight="1" thickBot="1">
      <c r="B19" s="42">
        <v>8</v>
      </c>
      <c r="C19" s="24" t="s">
        <v>115</v>
      </c>
      <c r="D19" s="28" t="s">
        <v>116</v>
      </c>
      <c r="E19" s="111">
        <v>173</v>
      </c>
      <c r="F19" s="112">
        <v>203</v>
      </c>
      <c r="G19" s="111">
        <v>178</v>
      </c>
      <c r="H19" s="111">
        <v>191</v>
      </c>
      <c r="I19" s="131">
        <v>178</v>
      </c>
      <c r="J19" s="112">
        <v>172</v>
      </c>
      <c r="K19" s="30">
        <f t="shared" si="0"/>
        <v>182.5</v>
      </c>
      <c r="L19" s="141">
        <f t="shared" si="1"/>
        <v>1095</v>
      </c>
      <c r="M19" s="1">
        <f t="shared" si="2"/>
        <v>31</v>
      </c>
    </row>
    <row r="20" spans="2:13" ht="14.25" customHeight="1" thickBot="1">
      <c r="B20" s="42">
        <v>9</v>
      </c>
      <c r="C20" s="25" t="s">
        <v>120</v>
      </c>
      <c r="D20" s="28" t="s">
        <v>116</v>
      </c>
      <c r="E20" s="122">
        <v>140</v>
      </c>
      <c r="F20" s="123">
        <v>227</v>
      </c>
      <c r="G20" s="122">
        <v>160</v>
      </c>
      <c r="H20" s="122">
        <v>203</v>
      </c>
      <c r="I20" s="125">
        <v>155</v>
      </c>
      <c r="J20" s="123">
        <v>188</v>
      </c>
      <c r="K20" s="30">
        <f t="shared" si="0"/>
        <v>178.83333333333334</v>
      </c>
      <c r="L20" s="140">
        <f t="shared" si="1"/>
        <v>1073</v>
      </c>
      <c r="M20" s="1">
        <f t="shared" si="2"/>
        <v>87</v>
      </c>
    </row>
    <row r="21" spans="2:13" ht="14.25" customHeight="1" thickBot="1">
      <c r="B21" s="74">
        <v>10</v>
      </c>
      <c r="C21" s="24" t="s">
        <v>49</v>
      </c>
      <c r="D21" s="28" t="s">
        <v>39</v>
      </c>
      <c r="E21" s="27">
        <v>177</v>
      </c>
      <c r="F21" s="25">
        <v>168</v>
      </c>
      <c r="G21" s="27">
        <v>169</v>
      </c>
      <c r="H21" s="27">
        <v>180</v>
      </c>
      <c r="I21" s="40">
        <v>168</v>
      </c>
      <c r="J21" s="25">
        <v>159</v>
      </c>
      <c r="K21" s="30">
        <f t="shared" si="0"/>
        <v>170.16666666666666</v>
      </c>
      <c r="L21" s="141">
        <f t="shared" si="1"/>
        <v>1021</v>
      </c>
      <c r="M21" s="1">
        <f t="shared" si="2"/>
        <v>21</v>
      </c>
    </row>
    <row r="22" spans="2:13" ht="14.25" customHeight="1" thickBot="1">
      <c r="B22" s="42">
        <v>11</v>
      </c>
      <c r="C22" s="25" t="s">
        <v>131</v>
      </c>
      <c r="D22" s="27" t="s">
        <v>118</v>
      </c>
      <c r="E22" s="111">
        <v>175</v>
      </c>
      <c r="F22" s="112">
        <v>163</v>
      </c>
      <c r="G22" s="111">
        <v>158</v>
      </c>
      <c r="H22" s="111">
        <v>192</v>
      </c>
      <c r="I22" s="131">
        <v>172</v>
      </c>
      <c r="J22" s="128">
        <v>154</v>
      </c>
      <c r="K22" s="30">
        <f t="shared" si="0"/>
        <v>169</v>
      </c>
      <c r="L22" s="140">
        <f t="shared" si="1"/>
        <v>1014</v>
      </c>
      <c r="M22" s="1">
        <f t="shared" si="2"/>
        <v>38</v>
      </c>
    </row>
    <row r="23" spans="2:13" ht="14.25" customHeight="1">
      <c r="B23" s="42">
        <v>12</v>
      </c>
      <c r="C23" s="25" t="s">
        <v>124</v>
      </c>
      <c r="D23" s="28" t="s">
        <v>39</v>
      </c>
      <c r="E23" s="122">
        <v>152</v>
      </c>
      <c r="F23" s="123">
        <v>208</v>
      </c>
      <c r="G23" s="122">
        <v>171</v>
      </c>
      <c r="H23" s="122">
        <v>164</v>
      </c>
      <c r="I23" s="125">
        <v>160</v>
      </c>
      <c r="J23" s="123">
        <v>158</v>
      </c>
      <c r="K23" s="30">
        <f t="shared" si="0"/>
        <v>168.83333333333334</v>
      </c>
      <c r="L23" s="129">
        <f t="shared" si="1"/>
        <v>1013</v>
      </c>
      <c r="M23" s="1">
        <f t="shared" si="2"/>
        <v>56</v>
      </c>
    </row>
    <row r="26" spans="2:12" ht="15.75">
      <c r="B26" s="157" t="s">
        <v>60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</row>
    <row r="27" spans="2:13" ht="13.5" thickBot="1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25.5">
      <c r="B28" s="9"/>
      <c r="C28" s="164" t="s">
        <v>1</v>
      </c>
      <c r="D28" s="164" t="s">
        <v>2</v>
      </c>
      <c r="E28" s="8" t="s">
        <v>3</v>
      </c>
      <c r="F28" s="8" t="s">
        <v>4</v>
      </c>
      <c r="G28" s="8" t="s">
        <v>5</v>
      </c>
      <c r="H28" s="8" t="s">
        <v>6</v>
      </c>
      <c r="I28" s="8" t="s">
        <v>7</v>
      </c>
      <c r="J28" s="8" t="s">
        <v>8</v>
      </c>
      <c r="K28" s="8" t="s">
        <v>12</v>
      </c>
      <c r="L28" s="10" t="s">
        <v>10</v>
      </c>
      <c r="M28" s="5"/>
    </row>
    <row r="29" spans="2:13" ht="12.75">
      <c r="B29" s="12" t="s">
        <v>0</v>
      </c>
      <c r="C29" s="165"/>
      <c r="D29" s="165"/>
      <c r="E29" s="11"/>
      <c r="F29" s="11"/>
      <c r="G29" s="11"/>
      <c r="H29" s="11"/>
      <c r="I29" s="11"/>
      <c r="J29" s="11"/>
      <c r="K29" s="11">
        <f>L29</f>
        <v>6</v>
      </c>
      <c r="L29" s="13">
        <v>6</v>
      </c>
      <c r="M29" s="5"/>
    </row>
    <row r="30" spans="2:13" ht="13.5" thickBot="1">
      <c r="B30" s="12"/>
      <c r="C30" s="166"/>
      <c r="D30" s="166"/>
      <c r="E30" s="14"/>
      <c r="F30" s="14"/>
      <c r="G30" s="14"/>
      <c r="H30" s="14"/>
      <c r="I30" s="14"/>
      <c r="J30" s="14"/>
      <c r="K30" s="14" t="s">
        <v>11</v>
      </c>
      <c r="L30" s="15" t="s">
        <v>11</v>
      </c>
      <c r="M30" s="5" t="s">
        <v>9</v>
      </c>
    </row>
    <row r="31" spans="2:13" ht="14.25" customHeight="1" thickBot="1">
      <c r="B31" s="41">
        <v>1</v>
      </c>
      <c r="C31" s="24" t="s">
        <v>142</v>
      </c>
      <c r="D31" s="28" t="s">
        <v>48</v>
      </c>
      <c r="E31" s="111">
        <v>222</v>
      </c>
      <c r="F31" s="112">
        <v>202</v>
      </c>
      <c r="G31" s="111">
        <v>209</v>
      </c>
      <c r="H31" s="111">
        <v>214</v>
      </c>
      <c r="I31" s="131">
        <v>178</v>
      </c>
      <c r="J31" s="112">
        <v>190</v>
      </c>
      <c r="K31" s="30">
        <f>AVERAGE(E31:J31)</f>
        <v>202.5</v>
      </c>
      <c r="L31" s="142">
        <f>SUM(E31:J31)</f>
        <v>1215</v>
      </c>
      <c r="M31" s="1">
        <f>MAX(E31:J31)-MIN(E31:J31)</f>
        <v>44</v>
      </c>
    </row>
    <row r="32" spans="2:13" ht="14.25" customHeight="1" thickBot="1">
      <c r="B32" s="42">
        <v>2</v>
      </c>
      <c r="C32" s="39" t="s">
        <v>92</v>
      </c>
      <c r="D32" s="26" t="s">
        <v>39</v>
      </c>
      <c r="E32" s="111">
        <v>182</v>
      </c>
      <c r="F32" s="112">
        <v>185</v>
      </c>
      <c r="G32" s="111">
        <v>212</v>
      </c>
      <c r="H32" s="112">
        <v>222</v>
      </c>
      <c r="I32" s="111">
        <v>230</v>
      </c>
      <c r="J32" s="112">
        <v>167</v>
      </c>
      <c r="K32" s="30">
        <f>AVERAGE(E32:J32)</f>
        <v>199.66666666666666</v>
      </c>
      <c r="L32" s="140">
        <f>SUM(E32:J32)</f>
        <v>1198</v>
      </c>
      <c r="M32" s="1">
        <f>MAX(E32:J32)-MIN(E32:J32)</f>
        <v>63</v>
      </c>
    </row>
    <row r="33" spans="2:13" ht="14.25" customHeight="1" thickBot="1">
      <c r="B33" s="42">
        <v>3</v>
      </c>
      <c r="C33" s="39" t="s">
        <v>119</v>
      </c>
      <c r="D33" s="26" t="s">
        <v>116</v>
      </c>
      <c r="E33" s="111">
        <v>190</v>
      </c>
      <c r="F33" s="112">
        <v>164</v>
      </c>
      <c r="G33" s="111">
        <v>176</v>
      </c>
      <c r="H33" s="111">
        <v>174</v>
      </c>
      <c r="I33" s="131">
        <v>180</v>
      </c>
      <c r="J33" s="112">
        <v>165</v>
      </c>
      <c r="K33" s="30">
        <f>AVERAGE(E33:J33)</f>
        <v>174.83333333333334</v>
      </c>
      <c r="L33" s="140">
        <f>SUM(E33:J33)</f>
        <v>1049</v>
      </c>
      <c r="M33" s="1">
        <f>MAX(E33:J33)-MIN(E33:J33)</f>
        <v>26</v>
      </c>
    </row>
    <row r="34" spans="2:13" ht="14.25" customHeight="1">
      <c r="B34" s="42">
        <v>4</v>
      </c>
      <c r="C34" s="39" t="s">
        <v>97</v>
      </c>
      <c r="D34" s="26" t="s">
        <v>39</v>
      </c>
      <c r="E34" s="28">
        <v>147</v>
      </c>
      <c r="F34" s="24">
        <v>123</v>
      </c>
      <c r="G34" s="28">
        <v>175</v>
      </c>
      <c r="H34" s="28">
        <v>197</v>
      </c>
      <c r="I34" s="39">
        <v>180</v>
      </c>
      <c r="J34" s="24">
        <v>153</v>
      </c>
      <c r="K34" s="30">
        <f>AVERAGE(E34:J34)</f>
        <v>162.5</v>
      </c>
      <c r="L34" s="129">
        <f>SUM(E34:J34)</f>
        <v>975</v>
      </c>
      <c r="M34" s="1">
        <f>MAX(E34:J34)-MIN(E34:J34)</f>
        <v>74</v>
      </c>
    </row>
  </sheetData>
  <mergeCells count="8">
    <mergeCell ref="B26:L26"/>
    <mergeCell ref="C28:C30"/>
    <mergeCell ref="D28:D30"/>
    <mergeCell ref="C2:K2"/>
    <mergeCell ref="D6:J6"/>
    <mergeCell ref="B7:L7"/>
    <mergeCell ref="C9:C11"/>
    <mergeCell ref="D9:D11"/>
  </mergeCells>
  <printOptions/>
  <pageMargins left="0.11811023622047245" right="0.1968503937007874" top="0.18" bottom="0" header="0.1968503937007874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A11">
      <selection activeCell="O31" sqref="O31"/>
    </sheetView>
  </sheetViews>
  <sheetFormatPr defaultColWidth="9.00390625" defaultRowHeight="12.75"/>
  <cols>
    <col min="1" max="1" width="6.375" style="0" customWidth="1"/>
    <col min="2" max="2" width="22.375" style="0" customWidth="1"/>
    <col min="3" max="6" width="6.75390625" style="0" customWidth="1"/>
    <col min="7" max="7" width="2.625" style="0" customWidth="1"/>
    <col min="8" max="8" width="7.00390625" style="0" customWidth="1"/>
    <col min="9" max="9" width="22.625" style="0" customWidth="1"/>
    <col min="10" max="13" width="6.75390625" style="0" customWidth="1"/>
    <col min="14" max="14" width="2.375" style="0" customWidth="1"/>
    <col min="15" max="15" width="7.00390625" style="0" customWidth="1"/>
    <col min="16" max="16" width="19.25390625" style="0" customWidth="1"/>
    <col min="17" max="20" width="6.75390625" style="0" customWidth="1"/>
    <col min="21" max="21" width="2.875" style="0" customWidth="1"/>
  </cols>
  <sheetData>
    <row r="1" spans="1:21" ht="31.5">
      <c r="A1" s="20"/>
      <c r="B1" s="168" t="s">
        <v>29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ht="24.75">
      <c r="A2" s="20"/>
      <c r="B2" s="169" t="s">
        <v>30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 ht="31.5">
      <c r="A3" s="20"/>
      <c r="B3" s="170" t="s">
        <v>25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1:21" ht="31.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31.5">
      <c r="A5" s="21"/>
      <c r="B5" s="21" t="s">
        <v>16</v>
      </c>
      <c r="C5" s="21"/>
      <c r="D5" s="21"/>
      <c r="E5" s="21"/>
      <c r="F5" s="21"/>
      <c r="G5" s="21"/>
      <c r="H5" s="21"/>
      <c r="I5" s="21" t="s">
        <v>17</v>
      </c>
      <c r="J5" s="21"/>
      <c r="K5" s="21"/>
      <c r="L5" s="21"/>
      <c r="M5" s="21"/>
      <c r="N5" s="21"/>
      <c r="O5" s="21" t="s">
        <v>18</v>
      </c>
      <c r="P5" s="21"/>
      <c r="Q5" s="21"/>
      <c r="R5" s="21"/>
      <c r="S5" s="21"/>
      <c r="T5" s="21"/>
      <c r="U5" s="21"/>
    </row>
    <row r="6" spans="1:20" ht="12.75">
      <c r="A6" s="34" t="s">
        <v>19</v>
      </c>
      <c r="B6" s="34" t="s">
        <v>20</v>
      </c>
      <c r="C6" s="34" t="s">
        <v>3</v>
      </c>
      <c r="D6" s="34" t="s">
        <v>4</v>
      </c>
      <c r="E6" s="34" t="s">
        <v>132</v>
      </c>
      <c r="F6" s="34" t="s">
        <v>0</v>
      </c>
      <c r="G6" s="20"/>
      <c r="H6" s="35" t="s">
        <v>19</v>
      </c>
      <c r="I6" s="35" t="s">
        <v>20</v>
      </c>
      <c r="J6" s="34" t="s">
        <v>3</v>
      </c>
      <c r="K6" s="34" t="s">
        <v>4</v>
      </c>
      <c r="L6" s="34" t="s">
        <v>132</v>
      </c>
      <c r="M6" s="34" t="s">
        <v>0</v>
      </c>
      <c r="N6" s="20"/>
      <c r="O6" s="35" t="s">
        <v>19</v>
      </c>
      <c r="P6" s="35" t="s">
        <v>20</v>
      </c>
      <c r="Q6" s="34" t="s">
        <v>3</v>
      </c>
      <c r="R6" s="34" t="s">
        <v>4</v>
      </c>
      <c r="S6" s="34" t="s">
        <v>132</v>
      </c>
      <c r="T6" s="34" t="s">
        <v>0</v>
      </c>
    </row>
    <row r="7" spans="1:20" ht="24.75" customHeight="1">
      <c r="A7" s="36">
        <v>27</v>
      </c>
      <c r="B7" s="31" t="s">
        <v>129</v>
      </c>
      <c r="C7" s="153">
        <v>195</v>
      </c>
      <c r="D7" s="37">
        <v>206</v>
      </c>
      <c r="E7" s="22">
        <f aca="true" t="shared" si="0" ref="E7:E14">SUM(C7:D7)</f>
        <v>401</v>
      </c>
      <c r="F7" s="22" t="s">
        <v>152</v>
      </c>
      <c r="G7" s="20"/>
      <c r="H7" s="36">
        <v>21</v>
      </c>
      <c r="I7" s="31" t="s">
        <v>115</v>
      </c>
      <c r="J7" s="153">
        <v>222</v>
      </c>
      <c r="K7" s="37">
        <v>212</v>
      </c>
      <c r="L7" s="22">
        <f aca="true" t="shared" si="1" ref="L7:L14">SUM(J7:K7)</f>
        <v>434</v>
      </c>
      <c r="M7" s="22" t="s">
        <v>152</v>
      </c>
      <c r="N7" s="20"/>
      <c r="O7" s="36">
        <v>21</v>
      </c>
      <c r="P7" s="31" t="s">
        <v>115</v>
      </c>
      <c r="Q7" s="37">
        <v>220</v>
      </c>
      <c r="R7" s="37">
        <v>195</v>
      </c>
      <c r="S7" s="22">
        <f aca="true" t="shared" si="2" ref="S7:S14">SUM(Q7:R7)</f>
        <v>415</v>
      </c>
      <c r="T7" s="22" t="s">
        <v>152</v>
      </c>
    </row>
    <row r="8" spans="1:20" ht="24.75" customHeight="1">
      <c r="A8" s="36">
        <v>21</v>
      </c>
      <c r="B8" s="31" t="s">
        <v>115</v>
      </c>
      <c r="C8" s="153">
        <v>214</v>
      </c>
      <c r="D8" s="37">
        <v>183</v>
      </c>
      <c r="E8" s="22">
        <f t="shared" si="0"/>
        <v>397</v>
      </c>
      <c r="F8" s="22" t="s">
        <v>152</v>
      </c>
      <c r="G8" s="20"/>
      <c r="H8" s="36">
        <v>19</v>
      </c>
      <c r="I8" s="16" t="s">
        <v>143</v>
      </c>
      <c r="J8" s="153">
        <v>219</v>
      </c>
      <c r="K8" s="37">
        <v>213</v>
      </c>
      <c r="L8" s="22">
        <f t="shared" si="1"/>
        <v>432</v>
      </c>
      <c r="M8" s="22" t="s">
        <v>152</v>
      </c>
      <c r="N8" s="20"/>
      <c r="O8" s="36">
        <v>15</v>
      </c>
      <c r="P8" s="16" t="s">
        <v>64</v>
      </c>
      <c r="Q8" s="37">
        <v>201</v>
      </c>
      <c r="R8" s="37">
        <v>194</v>
      </c>
      <c r="S8" s="22">
        <f t="shared" si="2"/>
        <v>395</v>
      </c>
      <c r="T8" s="22" t="s">
        <v>152</v>
      </c>
    </row>
    <row r="9" spans="1:20" ht="24.75" customHeight="1">
      <c r="A9" s="36">
        <v>24</v>
      </c>
      <c r="B9" s="16" t="s">
        <v>53</v>
      </c>
      <c r="C9" s="153">
        <v>164</v>
      </c>
      <c r="D9" s="37">
        <v>193</v>
      </c>
      <c r="E9" s="22">
        <f t="shared" si="0"/>
        <v>357</v>
      </c>
      <c r="F9" s="22" t="s">
        <v>152</v>
      </c>
      <c r="G9" s="20"/>
      <c r="H9" s="36">
        <v>20</v>
      </c>
      <c r="I9" s="31" t="s">
        <v>93</v>
      </c>
      <c r="J9" s="153">
        <v>188</v>
      </c>
      <c r="K9" s="37">
        <v>234</v>
      </c>
      <c r="L9" s="22">
        <f t="shared" si="1"/>
        <v>422</v>
      </c>
      <c r="M9" s="22" t="s">
        <v>152</v>
      </c>
      <c r="N9" s="20"/>
      <c r="O9" s="36">
        <v>16</v>
      </c>
      <c r="P9" s="31" t="s">
        <v>47</v>
      </c>
      <c r="Q9" s="37">
        <v>170</v>
      </c>
      <c r="R9" s="37">
        <v>181</v>
      </c>
      <c r="S9" s="22">
        <f t="shared" si="2"/>
        <v>351</v>
      </c>
      <c r="T9" s="22" t="s">
        <v>152</v>
      </c>
    </row>
    <row r="10" spans="1:20" ht="24.75" customHeight="1">
      <c r="A10" s="36">
        <v>26</v>
      </c>
      <c r="B10" s="31" t="s">
        <v>117</v>
      </c>
      <c r="C10" s="153">
        <v>160</v>
      </c>
      <c r="D10" s="37">
        <v>193</v>
      </c>
      <c r="E10" s="22">
        <f t="shared" si="0"/>
        <v>353</v>
      </c>
      <c r="F10" s="22" t="s">
        <v>152</v>
      </c>
      <c r="G10" s="20"/>
      <c r="H10" s="36">
        <v>27</v>
      </c>
      <c r="I10" s="31" t="s">
        <v>129</v>
      </c>
      <c r="J10" s="153">
        <v>226</v>
      </c>
      <c r="K10" s="37">
        <v>196</v>
      </c>
      <c r="L10" s="22">
        <f t="shared" si="1"/>
        <v>422</v>
      </c>
      <c r="M10" s="22" t="s">
        <v>152</v>
      </c>
      <c r="N10" s="20"/>
      <c r="O10" s="36">
        <v>13</v>
      </c>
      <c r="P10" s="31" t="s">
        <v>45</v>
      </c>
      <c r="Q10" s="37">
        <v>163</v>
      </c>
      <c r="R10" s="37">
        <v>186</v>
      </c>
      <c r="S10" s="22">
        <f t="shared" si="2"/>
        <v>349</v>
      </c>
      <c r="T10" s="22" t="s">
        <v>152</v>
      </c>
    </row>
    <row r="11" spans="1:20" ht="24.75" customHeight="1">
      <c r="A11" s="36">
        <v>23</v>
      </c>
      <c r="B11" s="31" t="s">
        <v>119</v>
      </c>
      <c r="C11" s="153">
        <v>162</v>
      </c>
      <c r="D11" s="37">
        <v>181</v>
      </c>
      <c r="E11" s="22">
        <f t="shared" si="0"/>
        <v>343</v>
      </c>
      <c r="F11" s="22">
        <v>26</v>
      </c>
      <c r="G11" s="20"/>
      <c r="H11" s="36">
        <v>24</v>
      </c>
      <c r="I11" s="16" t="s">
        <v>53</v>
      </c>
      <c r="J11" s="153">
        <v>202</v>
      </c>
      <c r="K11" s="37">
        <v>214</v>
      </c>
      <c r="L11" s="22">
        <f t="shared" si="1"/>
        <v>416</v>
      </c>
      <c r="M11" s="22">
        <v>23</v>
      </c>
      <c r="N11" s="20"/>
      <c r="O11" s="36">
        <v>20</v>
      </c>
      <c r="P11" s="31" t="s">
        <v>93</v>
      </c>
      <c r="Q11" s="37">
        <v>206</v>
      </c>
      <c r="R11" s="37">
        <v>133</v>
      </c>
      <c r="S11" s="22">
        <f t="shared" si="2"/>
        <v>339</v>
      </c>
      <c r="T11" s="22">
        <v>19</v>
      </c>
    </row>
    <row r="12" spans="1:20" ht="24.75" customHeight="1">
      <c r="A12" s="36">
        <v>22</v>
      </c>
      <c r="B12" s="31" t="s">
        <v>107</v>
      </c>
      <c r="C12" s="153">
        <v>164</v>
      </c>
      <c r="D12" s="37">
        <v>173</v>
      </c>
      <c r="E12" s="22">
        <f t="shared" si="0"/>
        <v>337</v>
      </c>
      <c r="F12" s="22">
        <v>25</v>
      </c>
      <c r="G12" s="20"/>
      <c r="H12" s="36">
        <v>18</v>
      </c>
      <c r="I12" s="31" t="s">
        <v>85</v>
      </c>
      <c r="J12" s="153">
        <v>214</v>
      </c>
      <c r="K12" s="37">
        <v>181</v>
      </c>
      <c r="L12" s="22">
        <f t="shared" si="1"/>
        <v>395</v>
      </c>
      <c r="M12" s="22">
        <v>22</v>
      </c>
      <c r="N12" s="20"/>
      <c r="O12" s="36">
        <v>27</v>
      </c>
      <c r="P12" s="31" t="s">
        <v>129</v>
      </c>
      <c r="Q12" s="37">
        <v>175</v>
      </c>
      <c r="R12" s="37">
        <v>158</v>
      </c>
      <c r="S12" s="22">
        <f t="shared" si="2"/>
        <v>333</v>
      </c>
      <c r="T12" s="22">
        <v>20</v>
      </c>
    </row>
    <row r="13" spans="1:20" ht="24.75" customHeight="1">
      <c r="A13" s="36">
        <v>28</v>
      </c>
      <c r="B13" s="16" t="s">
        <v>44</v>
      </c>
      <c r="C13" s="153">
        <v>161</v>
      </c>
      <c r="D13" s="37">
        <v>167</v>
      </c>
      <c r="E13" s="22">
        <f t="shared" si="0"/>
        <v>328</v>
      </c>
      <c r="F13" s="22">
        <v>28</v>
      </c>
      <c r="G13" s="20"/>
      <c r="H13" s="36">
        <v>26</v>
      </c>
      <c r="I13" s="31" t="s">
        <v>117</v>
      </c>
      <c r="J13" s="153">
        <v>198</v>
      </c>
      <c r="K13" s="37">
        <v>180</v>
      </c>
      <c r="L13" s="22">
        <f t="shared" si="1"/>
        <v>378</v>
      </c>
      <c r="M13" s="22">
        <v>24</v>
      </c>
      <c r="N13" s="20"/>
      <c r="O13" s="36">
        <v>19</v>
      </c>
      <c r="P13" s="16" t="s">
        <v>143</v>
      </c>
      <c r="Q13" s="37">
        <v>157</v>
      </c>
      <c r="R13" s="37">
        <v>173</v>
      </c>
      <c r="S13" s="22">
        <f t="shared" si="2"/>
        <v>330</v>
      </c>
      <c r="T13" s="22">
        <v>18</v>
      </c>
    </row>
    <row r="14" spans="1:20" ht="24.75" customHeight="1">
      <c r="A14" s="36">
        <v>25</v>
      </c>
      <c r="B14" s="31" t="s">
        <v>104</v>
      </c>
      <c r="C14" s="153">
        <v>125</v>
      </c>
      <c r="D14" s="37">
        <v>195</v>
      </c>
      <c r="E14" s="22">
        <f t="shared" si="0"/>
        <v>320</v>
      </c>
      <c r="F14" s="22">
        <v>27</v>
      </c>
      <c r="G14" s="20"/>
      <c r="H14" s="36">
        <v>17</v>
      </c>
      <c r="I14" s="31" t="s">
        <v>82</v>
      </c>
      <c r="J14" s="153">
        <v>214</v>
      </c>
      <c r="K14" s="37">
        <v>163</v>
      </c>
      <c r="L14" s="22">
        <f t="shared" si="1"/>
        <v>377</v>
      </c>
      <c r="M14" s="22">
        <v>21</v>
      </c>
      <c r="N14" s="20"/>
      <c r="O14" s="36">
        <v>14</v>
      </c>
      <c r="P14" s="31" t="s">
        <v>92</v>
      </c>
      <c r="Q14" s="37">
        <v>151</v>
      </c>
      <c r="R14" s="37">
        <v>178</v>
      </c>
      <c r="S14" s="22">
        <f t="shared" si="2"/>
        <v>329</v>
      </c>
      <c r="T14" s="22">
        <v>17</v>
      </c>
    </row>
    <row r="15" spans="1:20" ht="24.75" customHeight="1">
      <c r="A15" s="107"/>
      <c r="B15" s="108"/>
      <c r="C15" s="108"/>
      <c r="D15" s="109"/>
      <c r="E15" s="109"/>
      <c r="F15" s="109"/>
      <c r="G15" s="20"/>
      <c r="H15" s="107"/>
      <c r="I15" s="110"/>
      <c r="J15" s="110"/>
      <c r="K15" s="109"/>
      <c r="L15" s="109"/>
      <c r="M15" s="109"/>
      <c r="N15" s="20"/>
      <c r="O15" s="107"/>
      <c r="P15" s="110"/>
      <c r="Q15" s="109"/>
      <c r="R15" s="109"/>
      <c r="S15" s="109"/>
      <c r="T15" s="109"/>
    </row>
    <row r="17" spans="1:21" ht="31.5">
      <c r="A17" s="21"/>
      <c r="B17" s="21" t="s">
        <v>23</v>
      </c>
      <c r="C17" s="21"/>
      <c r="D17" s="21"/>
      <c r="E17" s="21"/>
      <c r="F17" s="21"/>
      <c r="G17" s="21"/>
      <c r="H17" s="21"/>
      <c r="I17" s="21" t="s">
        <v>22</v>
      </c>
      <c r="J17" s="21"/>
      <c r="K17" s="21"/>
      <c r="L17" s="21"/>
      <c r="M17" s="21"/>
      <c r="N17" s="21"/>
      <c r="O17" s="21" t="s">
        <v>24</v>
      </c>
      <c r="P17" s="21"/>
      <c r="Q17" s="21"/>
      <c r="R17" s="21"/>
      <c r="S17" s="21"/>
      <c r="T17" s="21"/>
      <c r="U17" s="21"/>
    </row>
    <row r="18" spans="1:20" ht="12.75">
      <c r="A18" s="34" t="s">
        <v>19</v>
      </c>
      <c r="B18" s="34" t="s">
        <v>20</v>
      </c>
      <c r="C18" s="34" t="s">
        <v>3</v>
      </c>
      <c r="D18" s="34" t="s">
        <v>4</v>
      </c>
      <c r="E18" s="34" t="s">
        <v>132</v>
      </c>
      <c r="F18" s="34" t="s">
        <v>0</v>
      </c>
      <c r="G18" s="20"/>
      <c r="H18" s="35" t="s">
        <v>19</v>
      </c>
      <c r="I18" s="35" t="s">
        <v>20</v>
      </c>
      <c r="J18" s="34" t="s">
        <v>3</v>
      </c>
      <c r="K18" s="34" t="s">
        <v>4</v>
      </c>
      <c r="L18" s="34" t="s">
        <v>132</v>
      </c>
      <c r="M18" s="34" t="s">
        <v>0</v>
      </c>
      <c r="N18" s="20"/>
      <c r="O18" s="35" t="s">
        <v>19</v>
      </c>
      <c r="P18" s="35" t="s">
        <v>20</v>
      </c>
      <c r="Q18" s="34" t="s">
        <v>3</v>
      </c>
      <c r="R18" s="34" t="s">
        <v>4</v>
      </c>
      <c r="S18" s="34" t="s">
        <v>132</v>
      </c>
      <c r="T18" s="34" t="s">
        <v>0</v>
      </c>
    </row>
    <row r="19" spans="1:20" ht="24.75" customHeight="1">
      <c r="A19" s="36">
        <v>11</v>
      </c>
      <c r="B19" s="31" t="s">
        <v>63</v>
      </c>
      <c r="C19" s="153">
        <v>199</v>
      </c>
      <c r="D19" s="37">
        <v>259</v>
      </c>
      <c r="E19" s="22">
        <f aca="true" t="shared" si="3" ref="E19:E26">SUM(C19:D19)</f>
        <v>458</v>
      </c>
      <c r="F19" s="22" t="s">
        <v>152</v>
      </c>
      <c r="G19" s="20"/>
      <c r="H19" s="36">
        <v>6</v>
      </c>
      <c r="I19" s="16" t="s">
        <v>51</v>
      </c>
      <c r="J19" s="152">
        <v>234</v>
      </c>
      <c r="K19" s="154">
        <v>279</v>
      </c>
      <c r="L19" s="22">
        <f aca="true" t="shared" si="4" ref="L19:L26">SUM(J19:K19)</f>
        <v>513</v>
      </c>
      <c r="M19" s="22" t="s">
        <v>152</v>
      </c>
      <c r="N19" s="20"/>
      <c r="O19" s="36">
        <v>2</v>
      </c>
      <c r="P19" s="31" t="s">
        <v>41</v>
      </c>
      <c r="Q19" s="37">
        <v>191</v>
      </c>
      <c r="R19" s="37">
        <v>245</v>
      </c>
      <c r="S19" s="22">
        <f aca="true" t="shared" si="5" ref="S19:S26">SUM(Q19:R19)</f>
        <v>436</v>
      </c>
      <c r="T19" s="22">
        <v>1</v>
      </c>
    </row>
    <row r="20" spans="1:20" ht="24.75" customHeight="1">
      <c r="A20" s="36">
        <v>13</v>
      </c>
      <c r="B20" s="31" t="s">
        <v>45</v>
      </c>
      <c r="C20" s="153">
        <v>234</v>
      </c>
      <c r="D20" s="37">
        <v>201</v>
      </c>
      <c r="E20" s="22">
        <f t="shared" si="3"/>
        <v>435</v>
      </c>
      <c r="F20" s="22" t="s">
        <v>152</v>
      </c>
      <c r="G20" s="20"/>
      <c r="H20" s="36">
        <v>5</v>
      </c>
      <c r="I20" s="31" t="s">
        <v>38</v>
      </c>
      <c r="J20" s="152">
        <v>208</v>
      </c>
      <c r="K20" s="154">
        <v>211</v>
      </c>
      <c r="L20" s="22">
        <f t="shared" si="4"/>
        <v>419</v>
      </c>
      <c r="M20" s="22" t="s">
        <v>152</v>
      </c>
      <c r="N20" s="20"/>
      <c r="O20" s="36">
        <v>7</v>
      </c>
      <c r="P20" s="16" t="s">
        <v>140</v>
      </c>
      <c r="Q20" s="37">
        <v>222</v>
      </c>
      <c r="R20" s="37">
        <v>202</v>
      </c>
      <c r="S20" s="22">
        <f t="shared" si="5"/>
        <v>424</v>
      </c>
      <c r="T20" s="22">
        <v>2</v>
      </c>
    </row>
    <row r="21" spans="1:20" ht="24.75" customHeight="1">
      <c r="A21" s="36">
        <v>9</v>
      </c>
      <c r="B21" s="31" t="s">
        <v>141</v>
      </c>
      <c r="C21" s="153">
        <v>210</v>
      </c>
      <c r="D21" s="37">
        <v>210</v>
      </c>
      <c r="E21" s="22">
        <f t="shared" si="3"/>
        <v>420</v>
      </c>
      <c r="F21" s="22" t="s">
        <v>152</v>
      </c>
      <c r="G21" s="20"/>
      <c r="H21" s="36">
        <v>7</v>
      </c>
      <c r="I21" s="16" t="s">
        <v>140</v>
      </c>
      <c r="J21" s="152">
        <v>187</v>
      </c>
      <c r="K21" s="154">
        <v>232</v>
      </c>
      <c r="L21" s="22">
        <f t="shared" si="4"/>
        <v>419</v>
      </c>
      <c r="M21" s="22" t="s">
        <v>152</v>
      </c>
      <c r="N21" s="20"/>
      <c r="O21" s="36">
        <v>6</v>
      </c>
      <c r="P21" s="16" t="s">
        <v>51</v>
      </c>
      <c r="Q21" s="37">
        <v>220</v>
      </c>
      <c r="R21" s="37">
        <v>197</v>
      </c>
      <c r="S21" s="22">
        <f t="shared" si="5"/>
        <v>417</v>
      </c>
      <c r="T21" s="22">
        <v>3</v>
      </c>
    </row>
    <row r="22" spans="1:20" ht="24.75" customHeight="1">
      <c r="A22" s="36">
        <v>16</v>
      </c>
      <c r="B22" s="31" t="s">
        <v>47</v>
      </c>
      <c r="C22" s="153">
        <v>204</v>
      </c>
      <c r="D22" s="37">
        <v>194</v>
      </c>
      <c r="E22" s="22">
        <f t="shared" si="3"/>
        <v>398</v>
      </c>
      <c r="F22" s="22" t="s">
        <v>152</v>
      </c>
      <c r="G22" s="20"/>
      <c r="H22" s="36">
        <v>13</v>
      </c>
      <c r="I22" s="31" t="s">
        <v>45</v>
      </c>
      <c r="J22" s="152">
        <v>215</v>
      </c>
      <c r="K22" s="154">
        <v>203</v>
      </c>
      <c r="L22" s="22">
        <f t="shared" si="4"/>
        <v>418</v>
      </c>
      <c r="M22" s="22" t="s">
        <v>152</v>
      </c>
      <c r="N22" s="20"/>
      <c r="O22" s="36">
        <v>4</v>
      </c>
      <c r="P22" s="31" t="s">
        <v>139</v>
      </c>
      <c r="Q22" s="37">
        <v>201</v>
      </c>
      <c r="R22" s="37">
        <v>201</v>
      </c>
      <c r="S22" s="22">
        <f t="shared" si="5"/>
        <v>402</v>
      </c>
      <c r="T22" s="22">
        <v>4</v>
      </c>
    </row>
    <row r="23" spans="1:20" ht="24.75" customHeight="1">
      <c r="A23" s="36">
        <v>21</v>
      </c>
      <c r="B23" s="31" t="s">
        <v>115</v>
      </c>
      <c r="C23" s="153">
        <v>167</v>
      </c>
      <c r="D23" s="37">
        <v>193</v>
      </c>
      <c r="E23" s="22">
        <f t="shared" si="3"/>
        <v>360</v>
      </c>
      <c r="F23" s="22">
        <v>16</v>
      </c>
      <c r="G23" s="20"/>
      <c r="H23" s="36">
        <v>8</v>
      </c>
      <c r="I23" s="31" t="s">
        <v>142</v>
      </c>
      <c r="J23" s="152">
        <v>203</v>
      </c>
      <c r="K23" s="154">
        <v>164</v>
      </c>
      <c r="L23" s="22">
        <f t="shared" si="4"/>
        <v>367</v>
      </c>
      <c r="M23" s="22">
        <v>9</v>
      </c>
      <c r="N23" s="20"/>
      <c r="O23" s="36">
        <v>3</v>
      </c>
      <c r="P23" s="16" t="s">
        <v>40</v>
      </c>
      <c r="Q23" s="37">
        <v>173</v>
      </c>
      <c r="R23" s="37">
        <v>215</v>
      </c>
      <c r="S23" s="22">
        <f t="shared" si="5"/>
        <v>388</v>
      </c>
      <c r="T23" s="22">
        <v>5</v>
      </c>
    </row>
    <row r="24" spans="1:20" ht="24.75" customHeight="1">
      <c r="A24" s="36">
        <v>10</v>
      </c>
      <c r="B24" s="16" t="s">
        <v>109</v>
      </c>
      <c r="C24" s="153">
        <v>172</v>
      </c>
      <c r="D24" s="37">
        <v>169</v>
      </c>
      <c r="E24" s="22">
        <f t="shared" si="3"/>
        <v>341</v>
      </c>
      <c r="F24" s="22">
        <v>13</v>
      </c>
      <c r="G24" s="20"/>
      <c r="H24" s="36">
        <v>9</v>
      </c>
      <c r="I24" s="31" t="s">
        <v>141</v>
      </c>
      <c r="J24" s="152">
        <v>195</v>
      </c>
      <c r="K24" s="154">
        <v>165</v>
      </c>
      <c r="L24" s="22">
        <f t="shared" si="4"/>
        <v>360</v>
      </c>
      <c r="M24" s="22">
        <v>10</v>
      </c>
      <c r="N24" s="20"/>
      <c r="O24" s="36">
        <v>13</v>
      </c>
      <c r="P24" s="31" t="s">
        <v>45</v>
      </c>
      <c r="Q24" s="37">
        <v>213</v>
      </c>
      <c r="R24" s="37">
        <v>172</v>
      </c>
      <c r="S24" s="22">
        <f t="shared" si="5"/>
        <v>385</v>
      </c>
      <c r="T24" s="22">
        <v>6</v>
      </c>
    </row>
    <row r="25" spans="1:20" ht="24.75" customHeight="1">
      <c r="A25" s="36">
        <v>15</v>
      </c>
      <c r="B25" s="16" t="s">
        <v>64</v>
      </c>
      <c r="C25" s="153">
        <v>169</v>
      </c>
      <c r="D25" s="37">
        <v>166</v>
      </c>
      <c r="E25" s="22">
        <f t="shared" si="3"/>
        <v>335</v>
      </c>
      <c r="F25" s="22">
        <v>15</v>
      </c>
      <c r="G25" s="20"/>
      <c r="H25" s="36">
        <v>11</v>
      </c>
      <c r="I25" s="31" t="s">
        <v>63</v>
      </c>
      <c r="J25" s="152">
        <v>168</v>
      </c>
      <c r="K25" s="154">
        <v>186</v>
      </c>
      <c r="L25" s="22">
        <f t="shared" si="4"/>
        <v>354</v>
      </c>
      <c r="M25" s="22">
        <v>11</v>
      </c>
      <c r="N25" s="20"/>
      <c r="O25" s="36">
        <v>1</v>
      </c>
      <c r="P25" s="16" t="s">
        <v>43</v>
      </c>
      <c r="Q25" s="37">
        <v>201</v>
      </c>
      <c r="R25" s="37">
        <v>179</v>
      </c>
      <c r="S25" s="22">
        <f t="shared" si="5"/>
        <v>380</v>
      </c>
      <c r="T25" s="22">
        <v>7</v>
      </c>
    </row>
    <row r="26" spans="1:20" ht="24.75" customHeight="1">
      <c r="A26" s="36">
        <v>12</v>
      </c>
      <c r="B26" s="16" t="s">
        <v>89</v>
      </c>
      <c r="C26" s="153">
        <v>171</v>
      </c>
      <c r="D26" s="37">
        <v>114</v>
      </c>
      <c r="E26" s="22">
        <f t="shared" si="3"/>
        <v>285</v>
      </c>
      <c r="F26" s="22">
        <v>14</v>
      </c>
      <c r="G26" s="20"/>
      <c r="H26" s="36">
        <v>16</v>
      </c>
      <c r="I26" s="31" t="s">
        <v>47</v>
      </c>
      <c r="J26" s="152">
        <v>160</v>
      </c>
      <c r="K26" s="154">
        <v>179</v>
      </c>
      <c r="L26" s="22">
        <f t="shared" si="4"/>
        <v>339</v>
      </c>
      <c r="M26" s="22">
        <v>12</v>
      </c>
      <c r="N26" s="20"/>
      <c r="O26" s="36">
        <v>5</v>
      </c>
      <c r="P26" s="31" t="s">
        <v>38</v>
      </c>
      <c r="Q26" s="37">
        <v>161</v>
      </c>
      <c r="R26" s="37">
        <v>188</v>
      </c>
      <c r="S26" s="22">
        <f t="shared" si="5"/>
        <v>349</v>
      </c>
      <c r="T26" s="22">
        <v>8</v>
      </c>
    </row>
    <row r="29" spans="8:13" ht="20.25">
      <c r="H29" s="20"/>
      <c r="I29" s="38" t="s">
        <v>21</v>
      </c>
      <c r="J29" s="38"/>
      <c r="K29" s="20"/>
      <c r="L29" s="20"/>
      <c r="M29" s="20"/>
    </row>
    <row r="31" spans="8:13" ht="23.25">
      <c r="H31" s="171" t="s">
        <v>41</v>
      </c>
      <c r="I31" s="172"/>
      <c r="J31" s="172"/>
      <c r="K31" s="172"/>
      <c r="L31" s="173"/>
      <c r="M31" s="127"/>
    </row>
    <row r="32" spans="8:13" ht="23.25">
      <c r="H32" s="148"/>
      <c r="I32" s="149"/>
      <c r="J32" s="149"/>
      <c r="K32" s="149"/>
      <c r="L32" s="150"/>
      <c r="M32" s="127"/>
    </row>
  </sheetData>
  <mergeCells count="4">
    <mergeCell ref="B1:U1"/>
    <mergeCell ref="B2:U2"/>
    <mergeCell ref="B3:U3"/>
    <mergeCell ref="H31:L32"/>
  </mergeCells>
  <printOptions/>
  <pageMargins left="0.75" right="0.75" top="1" bottom="1" header="0.5" footer="0.5"/>
  <pageSetup horizontalDpi="600" verticalDpi="600" orientation="landscape" paperSize="9" scale="62" r:id="rId4"/>
  <drawing r:id="rId3"/>
  <legacyDrawing r:id="rId2"/>
  <oleObjects>
    <oleObject progId="CorelDRAW.Graphic.12" shapeId="111533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34">
      <selection activeCell="M32" sqref="M32"/>
    </sheetView>
  </sheetViews>
  <sheetFormatPr defaultColWidth="9.00390625" defaultRowHeight="12.75"/>
  <cols>
    <col min="1" max="1" width="6.625" style="0" customWidth="1"/>
    <col min="2" max="2" width="22.25390625" style="0" customWidth="1"/>
    <col min="3" max="3" width="19.00390625" style="0" customWidth="1"/>
    <col min="4" max="9" width="5.75390625" style="0" customWidth="1"/>
    <col min="10" max="10" width="10.00390625" style="0" customWidth="1"/>
    <col min="11" max="11" width="7.125" style="0" customWidth="1"/>
    <col min="12" max="12" width="4.875" style="0" customWidth="1"/>
  </cols>
  <sheetData>
    <row r="1" spans="1:12" ht="18">
      <c r="A1" s="46"/>
      <c r="B1" s="176" t="s">
        <v>37</v>
      </c>
      <c r="C1" s="177"/>
      <c r="D1" s="177"/>
      <c r="E1" s="177"/>
      <c r="F1" s="177"/>
      <c r="G1" s="177"/>
      <c r="H1" s="177"/>
      <c r="I1" s="177"/>
      <c r="J1" s="177"/>
      <c r="K1" s="177"/>
      <c r="L1" s="1"/>
    </row>
    <row r="2" spans="1:12" ht="20.25">
      <c r="A2" s="46"/>
      <c r="B2" s="18"/>
      <c r="C2" s="17" t="s">
        <v>35</v>
      </c>
      <c r="D2" s="17"/>
      <c r="E2" s="17"/>
      <c r="F2" s="17"/>
      <c r="G2" s="17"/>
      <c r="H2" s="17"/>
      <c r="I2" s="17"/>
      <c r="J2" s="47"/>
      <c r="K2" s="47"/>
      <c r="L2" s="1"/>
    </row>
    <row r="3" spans="1:12" ht="18">
      <c r="A3" s="46"/>
      <c r="B3" s="18"/>
      <c r="C3" s="32" t="s">
        <v>36</v>
      </c>
      <c r="D3" s="18"/>
      <c r="E3" s="18"/>
      <c r="F3" s="18"/>
      <c r="G3" s="18"/>
      <c r="H3" s="18"/>
      <c r="I3" s="18"/>
      <c r="J3" s="48"/>
      <c r="K3" s="48"/>
      <c r="L3" s="1"/>
    </row>
    <row r="4" spans="1:12" ht="15.75">
      <c r="A4" s="46"/>
      <c r="B4" s="1"/>
      <c r="C4" s="43" t="s">
        <v>31</v>
      </c>
      <c r="D4" s="43"/>
      <c r="E4" s="43"/>
      <c r="F4" s="43"/>
      <c r="G4" s="43"/>
      <c r="H4" s="43"/>
      <c r="I4" s="43"/>
      <c r="J4" s="49"/>
      <c r="K4" s="49"/>
      <c r="L4" s="1"/>
    </row>
    <row r="5" spans="1:12" ht="12.75">
      <c r="A5" s="46"/>
      <c r="B5" s="1"/>
      <c r="C5" s="1"/>
      <c r="D5" s="1"/>
      <c r="E5" s="1"/>
      <c r="F5" s="1"/>
      <c r="G5" s="1"/>
      <c r="H5" s="1"/>
      <c r="I5" s="1"/>
      <c r="J5" s="46"/>
      <c r="K5" s="46"/>
      <c r="L5" s="1"/>
    </row>
    <row r="6" spans="1:12" ht="15.75">
      <c r="A6" s="46"/>
      <c r="B6" s="1"/>
      <c r="C6" s="43" t="s">
        <v>32</v>
      </c>
      <c r="D6" s="43"/>
      <c r="E6" s="43"/>
      <c r="F6" s="43"/>
      <c r="G6" s="43"/>
      <c r="H6" s="43"/>
      <c r="I6" s="43"/>
      <c r="J6" s="49"/>
      <c r="K6" s="49"/>
      <c r="L6" s="1"/>
    </row>
    <row r="7" spans="1:12" ht="13.5" thickBot="1">
      <c r="A7" s="50"/>
      <c r="B7" s="4"/>
      <c r="C7" s="4"/>
      <c r="D7" s="4"/>
      <c r="E7" s="4"/>
      <c r="F7" s="4"/>
      <c r="G7" s="4"/>
      <c r="H7" s="4"/>
      <c r="I7" s="4"/>
      <c r="J7" s="50"/>
      <c r="K7" s="50"/>
      <c r="L7" s="1"/>
    </row>
    <row r="8" spans="1:12" ht="25.5">
      <c r="A8" s="51"/>
      <c r="B8" s="178" t="s">
        <v>1</v>
      </c>
      <c r="C8" s="164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57</v>
      </c>
      <c r="I8" s="8" t="s">
        <v>8</v>
      </c>
      <c r="J8" s="51" t="s">
        <v>12</v>
      </c>
      <c r="K8" s="52" t="s">
        <v>10</v>
      </c>
      <c r="L8" s="1"/>
    </row>
    <row r="9" spans="1:12" ht="12.75">
      <c r="A9" s="53" t="s">
        <v>0</v>
      </c>
      <c r="B9" s="179"/>
      <c r="C9" s="165"/>
      <c r="D9" s="11"/>
      <c r="E9" s="11"/>
      <c r="F9" s="11"/>
      <c r="G9" s="11"/>
      <c r="H9" s="11"/>
      <c r="I9" s="11"/>
      <c r="J9" s="53">
        <f>K9</f>
        <v>6</v>
      </c>
      <c r="K9" s="54">
        <v>6</v>
      </c>
      <c r="L9" s="1"/>
    </row>
    <row r="10" spans="1:12" ht="13.5" thickBot="1">
      <c r="A10" s="55"/>
      <c r="B10" s="180"/>
      <c r="C10" s="166"/>
      <c r="D10" s="14"/>
      <c r="E10" s="14"/>
      <c r="F10" s="14"/>
      <c r="G10" s="14"/>
      <c r="H10" s="14"/>
      <c r="I10" s="14"/>
      <c r="J10" s="55" t="s">
        <v>11</v>
      </c>
      <c r="K10" s="44" t="s">
        <v>11</v>
      </c>
      <c r="L10" s="1"/>
    </row>
    <row r="11" spans="1:12" ht="12.75">
      <c r="A11" s="45">
        <v>1</v>
      </c>
      <c r="B11" s="77" t="s">
        <v>43</v>
      </c>
      <c r="C11" s="26" t="s">
        <v>39</v>
      </c>
      <c r="D11" s="56">
        <v>248</v>
      </c>
      <c r="E11" s="62">
        <v>217</v>
      </c>
      <c r="F11" s="61">
        <v>188</v>
      </c>
      <c r="G11" s="62">
        <v>246</v>
      </c>
      <c r="H11" s="61">
        <v>205</v>
      </c>
      <c r="I11" s="61">
        <v>199</v>
      </c>
      <c r="J11" s="58">
        <f aca="true" t="shared" si="0" ref="J11:J22">AVERAGE(D11:I11)</f>
        <v>217.16666666666666</v>
      </c>
      <c r="K11" s="59">
        <f aca="true" t="shared" si="1" ref="K11:K25">SUM(D11:I11)</f>
        <v>1303</v>
      </c>
      <c r="L11" s="1">
        <f aca="true" t="shared" si="2" ref="L11:L22">MAX(D11:I11)-MIN(D11:I11)</f>
        <v>60</v>
      </c>
    </row>
    <row r="12" spans="1:12" ht="12.75">
      <c r="A12" s="60">
        <v>2</v>
      </c>
      <c r="B12" s="27" t="s">
        <v>47</v>
      </c>
      <c r="C12" s="29" t="s">
        <v>48</v>
      </c>
      <c r="D12" s="61">
        <v>190</v>
      </c>
      <c r="E12" s="62">
        <v>224</v>
      </c>
      <c r="F12" s="61">
        <v>179</v>
      </c>
      <c r="G12" s="62">
        <v>222</v>
      </c>
      <c r="H12" s="61">
        <v>194</v>
      </c>
      <c r="I12" s="61">
        <v>202</v>
      </c>
      <c r="J12" s="63">
        <f t="shared" si="0"/>
        <v>201.83333333333334</v>
      </c>
      <c r="K12" s="64">
        <f t="shared" si="1"/>
        <v>1211</v>
      </c>
      <c r="L12" s="1">
        <f t="shared" si="2"/>
        <v>45</v>
      </c>
    </row>
    <row r="13" spans="1:12" ht="12.75">
      <c r="A13" s="60">
        <v>3</v>
      </c>
      <c r="B13" s="28" t="s">
        <v>46</v>
      </c>
      <c r="C13" s="29" t="s">
        <v>39</v>
      </c>
      <c r="D13" s="61">
        <v>216</v>
      </c>
      <c r="E13" s="62">
        <v>203</v>
      </c>
      <c r="F13" s="61">
        <v>176</v>
      </c>
      <c r="G13" s="62">
        <v>196</v>
      </c>
      <c r="H13" s="61">
        <v>188</v>
      </c>
      <c r="I13" s="61">
        <v>199</v>
      </c>
      <c r="J13" s="67">
        <f t="shared" si="0"/>
        <v>196.33333333333334</v>
      </c>
      <c r="K13" s="64">
        <f t="shared" si="1"/>
        <v>1178</v>
      </c>
      <c r="L13" s="1">
        <f t="shared" si="2"/>
        <v>40</v>
      </c>
    </row>
    <row r="14" spans="1:12" ht="12.75">
      <c r="A14" s="45">
        <v>4</v>
      </c>
      <c r="B14" s="28" t="s">
        <v>42</v>
      </c>
      <c r="C14" s="29" t="s">
        <v>39</v>
      </c>
      <c r="D14" s="61">
        <v>213</v>
      </c>
      <c r="E14" s="62">
        <v>190</v>
      </c>
      <c r="F14" s="61">
        <v>169</v>
      </c>
      <c r="G14" s="62">
        <v>212</v>
      </c>
      <c r="H14" s="61">
        <v>185</v>
      </c>
      <c r="I14" s="61">
        <v>209</v>
      </c>
      <c r="J14" s="67">
        <f t="shared" si="0"/>
        <v>196.33333333333334</v>
      </c>
      <c r="K14" s="64">
        <f t="shared" si="1"/>
        <v>1178</v>
      </c>
      <c r="L14" s="1">
        <f t="shared" si="2"/>
        <v>44</v>
      </c>
    </row>
    <row r="15" spans="1:12" ht="12.75">
      <c r="A15" s="60">
        <v>5</v>
      </c>
      <c r="B15" s="27" t="s">
        <v>40</v>
      </c>
      <c r="C15" s="26" t="s">
        <v>39</v>
      </c>
      <c r="D15" s="61">
        <v>189</v>
      </c>
      <c r="E15" s="62">
        <v>200</v>
      </c>
      <c r="F15" s="61">
        <v>174</v>
      </c>
      <c r="G15" s="62">
        <v>207</v>
      </c>
      <c r="H15" s="61">
        <v>184</v>
      </c>
      <c r="I15" s="61">
        <v>223</v>
      </c>
      <c r="J15" s="67">
        <f t="shared" si="0"/>
        <v>196.16666666666666</v>
      </c>
      <c r="K15" s="64">
        <f t="shared" si="1"/>
        <v>1177</v>
      </c>
      <c r="L15" s="1">
        <f t="shared" si="2"/>
        <v>49</v>
      </c>
    </row>
    <row r="16" spans="1:12" ht="12.75">
      <c r="A16" s="60">
        <v>6</v>
      </c>
      <c r="B16" s="27" t="s">
        <v>38</v>
      </c>
      <c r="C16" s="29" t="s">
        <v>39</v>
      </c>
      <c r="D16" s="61">
        <v>202</v>
      </c>
      <c r="E16" s="62">
        <v>228</v>
      </c>
      <c r="F16" s="61">
        <v>179</v>
      </c>
      <c r="G16" s="62">
        <v>183</v>
      </c>
      <c r="H16" s="61">
        <v>191</v>
      </c>
      <c r="I16" s="61">
        <v>168</v>
      </c>
      <c r="J16" s="67">
        <f t="shared" si="0"/>
        <v>191.83333333333334</v>
      </c>
      <c r="K16" s="64">
        <f t="shared" si="1"/>
        <v>1151</v>
      </c>
      <c r="L16" s="1">
        <f t="shared" si="2"/>
        <v>60</v>
      </c>
    </row>
    <row r="17" spans="1:12" ht="12.75">
      <c r="A17" s="45">
        <v>7</v>
      </c>
      <c r="B17" s="28" t="s">
        <v>53</v>
      </c>
      <c r="C17" s="26" t="s">
        <v>54</v>
      </c>
      <c r="D17" s="61">
        <v>175</v>
      </c>
      <c r="E17" s="62">
        <v>185</v>
      </c>
      <c r="F17" s="61">
        <v>185</v>
      </c>
      <c r="G17" s="62">
        <v>204</v>
      </c>
      <c r="H17" s="61">
        <v>165</v>
      </c>
      <c r="I17" s="61">
        <v>225</v>
      </c>
      <c r="J17" s="67">
        <f t="shared" si="0"/>
        <v>189.83333333333334</v>
      </c>
      <c r="K17" s="64">
        <f t="shared" si="1"/>
        <v>1139</v>
      </c>
      <c r="L17" s="1">
        <f t="shared" si="2"/>
        <v>60</v>
      </c>
    </row>
    <row r="18" spans="1:12" ht="12.75">
      <c r="A18" s="60">
        <v>8</v>
      </c>
      <c r="B18" s="27" t="s">
        <v>51</v>
      </c>
      <c r="C18" s="29" t="s">
        <v>52</v>
      </c>
      <c r="D18" s="61">
        <v>200</v>
      </c>
      <c r="E18" s="62">
        <v>202</v>
      </c>
      <c r="F18" s="61">
        <v>159</v>
      </c>
      <c r="G18" s="62">
        <v>211</v>
      </c>
      <c r="H18" s="61">
        <v>201</v>
      </c>
      <c r="I18" s="61">
        <v>163</v>
      </c>
      <c r="J18" s="67">
        <f t="shared" si="0"/>
        <v>189.33333333333334</v>
      </c>
      <c r="K18" s="64">
        <f t="shared" si="1"/>
        <v>1136</v>
      </c>
      <c r="L18" s="1">
        <f t="shared" si="2"/>
        <v>52</v>
      </c>
    </row>
    <row r="19" spans="1:12" ht="12.75">
      <c r="A19" s="60">
        <v>9</v>
      </c>
      <c r="B19" s="27" t="s">
        <v>41</v>
      </c>
      <c r="C19" s="26" t="s">
        <v>39</v>
      </c>
      <c r="D19" s="61">
        <v>153</v>
      </c>
      <c r="E19" s="62">
        <v>208</v>
      </c>
      <c r="F19" s="61">
        <v>203</v>
      </c>
      <c r="G19" s="62">
        <v>164</v>
      </c>
      <c r="H19" s="61">
        <v>191</v>
      </c>
      <c r="I19" s="61">
        <v>179</v>
      </c>
      <c r="J19" s="67">
        <f t="shared" si="0"/>
        <v>183</v>
      </c>
      <c r="K19" s="64">
        <f t="shared" si="1"/>
        <v>1098</v>
      </c>
      <c r="L19" s="1">
        <f t="shared" si="2"/>
        <v>55</v>
      </c>
    </row>
    <row r="20" spans="1:12" ht="12.75">
      <c r="A20" s="45">
        <v>10</v>
      </c>
      <c r="B20" s="28" t="s">
        <v>45</v>
      </c>
      <c r="C20" s="26" t="s">
        <v>39</v>
      </c>
      <c r="D20" s="61">
        <v>191</v>
      </c>
      <c r="E20" s="62">
        <v>178</v>
      </c>
      <c r="F20" s="61">
        <v>186</v>
      </c>
      <c r="G20" s="62">
        <v>187</v>
      </c>
      <c r="H20" s="61">
        <v>172</v>
      </c>
      <c r="I20" s="61">
        <v>183</v>
      </c>
      <c r="J20" s="67">
        <f t="shared" si="0"/>
        <v>182.83333333333334</v>
      </c>
      <c r="K20" s="64">
        <f t="shared" si="1"/>
        <v>1097</v>
      </c>
      <c r="L20" s="1">
        <f t="shared" si="2"/>
        <v>19</v>
      </c>
    </row>
    <row r="21" spans="1:12" ht="12.75">
      <c r="A21" s="60">
        <v>11</v>
      </c>
      <c r="B21" s="28" t="s">
        <v>56</v>
      </c>
      <c r="C21" s="26" t="s">
        <v>39</v>
      </c>
      <c r="D21" s="61">
        <v>150</v>
      </c>
      <c r="E21" s="62">
        <v>214</v>
      </c>
      <c r="F21" s="61">
        <v>186</v>
      </c>
      <c r="G21" s="62">
        <v>164</v>
      </c>
      <c r="H21" s="61">
        <v>178</v>
      </c>
      <c r="I21" s="61">
        <v>179</v>
      </c>
      <c r="J21" s="67">
        <f t="shared" si="0"/>
        <v>178.5</v>
      </c>
      <c r="K21" s="64">
        <f t="shared" si="1"/>
        <v>1071</v>
      </c>
      <c r="L21" s="1">
        <f t="shared" si="2"/>
        <v>64</v>
      </c>
    </row>
    <row r="22" spans="1:12" ht="12.75">
      <c r="A22" s="60">
        <v>12</v>
      </c>
      <c r="B22" s="28" t="s">
        <v>55</v>
      </c>
      <c r="C22" s="26" t="s">
        <v>39</v>
      </c>
      <c r="D22" s="61">
        <v>163</v>
      </c>
      <c r="E22" s="62">
        <v>167</v>
      </c>
      <c r="F22" s="61">
        <v>161</v>
      </c>
      <c r="G22" s="62">
        <v>197</v>
      </c>
      <c r="H22" s="61">
        <v>155</v>
      </c>
      <c r="I22" s="61">
        <v>221</v>
      </c>
      <c r="J22" s="71">
        <f t="shared" si="0"/>
        <v>177.33333333333334</v>
      </c>
      <c r="K22" s="65">
        <f t="shared" si="1"/>
        <v>1064</v>
      </c>
      <c r="L22" s="1">
        <f t="shared" si="2"/>
        <v>66</v>
      </c>
    </row>
    <row r="23" spans="1:12" ht="12.75" customHeight="1">
      <c r="A23" s="45">
        <v>13</v>
      </c>
      <c r="B23" s="28" t="s">
        <v>50</v>
      </c>
      <c r="C23" s="26" t="s">
        <v>39</v>
      </c>
      <c r="D23" s="83">
        <v>188</v>
      </c>
      <c r="E23" s="57">
        <v>157</v>
      </c>
      <c r="F23" s="83">
        <v>193</v>
      </c>
      <c r="G23" s="57">
        <v>170</v>
      </c>
      <c r="H23" s="83">
        <v>158</v>
      </c>
      <c r="I23" s="83">
        <v>187</v>
      </c>
      <c r="J23" s="67">
        <f>AVERAGE(D23:I23)</f>
        <v>175.5</v>
      </c>
      <c r="K23" s="64">
        <f t="shared" si="1"/>
        <v>1053</v>
      </c>
      <c r="L23" s="1">
        <f>MAX(D23:I23)-MIN(D23:I23)</f>
        <v>36</v>
      </c>
    </row>
    <row r="24" spans="1:12" ht="12.75" customHeight="1">
      <c r="A24" s="60">
        <v>14</v>
      </c>
      <c r="B24" s="28" t="s">
        <v>44</v>
      </c>
      <c r="C24" s="26" t="s">
        <v>39</v>
      </c>
      <c r="D24" s="68">
        <v>164</v>
      </c>
      <c r="E24" s="69">
        <v>162</v>
      </c>
      <c r="F24" s="68">
        <v>181</v>
      </c>
      <c r="G24" s="69">
        <v>199</v>
      </c>
      <c r="H24" s="68">
        <v>153</v>
      </c>
      <c r="I24" s="68">
        <v>193</v>
      </c>
      <c r="J24" s="67">
        <f>AVERAGE(D24:I24)</f>
        <v>175.33333333333334</v>
      </c>
      <c r="K24" s="64">
        <f t="shared" si="1"/>
        <v>1052</v>
      </c>
      <c r="L24" s="1">
        <f>MAX(D24:I24)-MIN(D24:I24)</f>
        <v>46</v>
      </c>
    </row>
    <row r="25" spans="1:12" ht="12.75" customHeight="1">
      <c r="A25" s="60">
        <v>15</v>
      </c>
      <c r="B25" s="28" t="s">
        <v>49</v>
      </c>
      <c r="C25" s="24" t="s">
        <v>39</v>
      </c>
      <c r="D25" s="61">
        <v>177</v>
      </c>
      <c r="E25" s="62">
        <v>168</v>
      </c>
      <c r="F25" s="61">
        <v>169</v>
      </c>
      <c r="G25" s="62">
        <v>180</v>
      </c>
      <c r="H25" s="61">
        <v>168</v>
      </c>
      <c r="I25" s="61">
        <v>159</v>
      </c>
      <c r="J25" s="71">
        <f>AVERAGE(D25:I25)</f>
        <v>170.16666666666666</v>
      </c>
      <c r="K25" s="65">
        <f t="shared" si="1"/>
        <v>1021</v>
      </c>
      <c r="L25" s="1">
        <f>MAX(D25:I25)-MIN(D25:I25)</f>
        <v>21</v>
      </c>
    </row>
    <row r="28" spans="1:12" ht="15.75">
      <c r="A28" s="46"/>
      <c r="B28" s="1"/>
      <c r="C28" s="43" t="s">
        <v>33</v>
      </c>
      <c r="D28" s="43"/>
      <c r="E28" s="43"/>
      <c r="F28" s="43"/>
      <c r="G28" s="43"/>
      <c r="H28" s="43"/>
      <c r="I28" s="43"/>
      <c r="J28" s="49"/>
      <c r="K28" s="49"/>
      <c r="L28" s="1"/>
    </row>
    <row r="29" spans="1:12" ht="13.5" thickBot="1">
      <c r="A29" s="50"/>
      <c r="B29" s="4"/>
      <c r="C29" s="4"/>
      <c r="D29" s="4"/>
      <c r="E29" s="4"/>
      <c r="F29" s="4"/>
      <c r="G29" s="4"/>
      <c r="H29" s="4"/>
      <c r="I29" s="4"/>
      <c r="J29" s="50"/>
      <c r="K29" s="50"/>
      <c r="L29" s="1"/>
    </row>
    <row r="30" spans="1:12" ht="25.5">
      <c r="A30" s="51"/>
      <c r="B30" s="178" t="s">
        <v>1</v>
      </c>
      <c r="C30" s="164" t="s">
        <v>2</v>
      </c>
      <c r="D30" s="8" t="s">
        <v>3</v>
      </c>
      <c r="E30" s="8" t="s">
        <v>4</v>
      </c>
      <c r="F30" s="8" t="s">
        <v>5</v>
      </c>
      <c r="G30" s="8" t="s">
        <v>6</v>
      </c>
      <c r="H30" s="8" t="s">
        <v>57</v>
      </c>
      <c r="I30" s="8" t="s">
        <v>8</v>
      </c>
      <c r="J30" s="51" t="s">
        <v>12</v>
      </c>
      <c r="K30" s="52" t="s">
        <v>10</v>
      </c>
      <c r="L30" s="1"/>
    </row>
    <row r="31" spans="1:12" ht="12.75">
      <c r="A31" s="53" t="s">
        <v>0</v>
      </c>
      <c r="B31" s="179"/>
      <c r="C31" s="165"/>
      <c r="D31" s="11"/>
      <c r="E31" s="11"/>
      <c r="F31" s="11"/>
      <c r="G31" s="11"/>
      <c r="H31" s="11"/>
      <c r="I31" s="11"/>
      <c r="J31" s="53">
        <f>K31</f>
        <v>6</v>
      </c>
      <c r="K31" s="54">
        <v>6</v>
      </c>
      <c r="L31" s="1"/>
    </row>
    <row r="32" spans="1:12" ht="13.5" thickBot="1">
      <c r="A32" s="55"/>
      <c r="B32" s="180"/>
      <c r="C32" s="166"/>
      <c r="D32" s="14"/>
      <c r="E32" s="14"/>
      <c r="F32" s="14"/>
      <c r="G32" s="14"/>
      <c r="H32" s="14"/>
      <c r="I32" s="14"/>
      <c r="J32" s="55" t="s">
        <v>11</v>
      </c>
      <c r="K32" s="44" t="s">
        <v>11</v>
      </c>
      <c r="L32" s="1"/>
    </row>
    <row r="33" spans="1:12" ht="12.75">
      <c r="A33" s="79">
        <v>1</v>
      </c>
      <c r="B33" s="39" t="s">
        <v>40</v>
      </c>
      <c r="C33" s="24" t="s">
        <v>39</v>
      </c>
      <c r="D33" s="56">
        <v>214</v>
      </c>
      <c r="E33" s="56">
        <v>206</v>
      </c>
      <c r="F33" s="57">
        <v>209</v>
      </c>
      <c r="G33" s="56">
        <v>232</v>
      </c>
      <c r="H33" s="57">
        <v>223</v>
      </c>
      <c r="I33" s="99">
        <v>202</v>
      </c>
      <c r="J33" s="58">
        <f aca="true" t="shared" si="3" ref="J33:J48">AVERAGE(D33:I33)</f>
        <v>214.33333333333334</v>
      </c>
      <c r="K33" s="59">
        <f aca="true" t="shared" si="4" ref="K33:K48">SUM(D33:I33)</f>
        <v>1286</v>
      </c>
      <c r="L33" s="1">
        <f aca="true" t="shared" si="5" ref="L33:L48">MAX(D33:I33)-MIN(D33:I33)</f>
        <v>30</v>
      </c>
    </row>
    <row r="34" spans="1:12" ht="12.75">
      <c r="A34" s="80">
        <v>2</v>
      </c>
      <c r="B34" s="40" t="s">
        <v>63</v>
      </c>
      <c r="C34" s="24" t="s">
        <v>39</v>
      </c>
      <c r="D34" s="61">
        <v>195</v>
      </c>
      <c r="E34" s="62">
        <v>213</v>
      </c>
      <c r="F34" s="61">
        <v>178</v>
      </c>
      <c r="G34" s="61">
        <v>205</v>
      </c>
      <c r="H34" s="62">
        <v>225</v>
      </c>
      <c r="I34" s="100">
        <v>224</v>
      </c>
      <c r="J34" s="63">
        <f t="shared" si="3"/>
        <v>206.66666666666666</v>
      </c>
      <c r="K34" s="64">
        <f t="shared" si="4"/>
        <v>1240</v>
      </c>
      <c r="L34" s="1">
        <f t="shared" si="5"/>
        <v>47</v>
      </c>
    </row>
    <row r="35" spans="1:12" ht="12.75">
      <c r="A35" s="80">
        <v>3</v>
      </c>
      <c r="B35" s="39" t="s">
        <v>41</v>
      </c>
      <c r="C35" s="24" t="s">
        <v>39</v>
      </c>
      <c r="D35" s="61">
        <v>245</v>
      </c>
      <c r="E35" s="62">
        <v>209</v>
      </c>
      <c r="F35" s="61">
        <v>205</v>
      </c>
      <c r="G35" s="61">
        <v>191</v>
      </c>
      <c r="H35" s="66">
        <v>192</v>
      </c>
      <c r="I35" s="62">
        <v>194</v>
      </c>
      <c r="J35" s="63">
        <f t="shared" si="3"/>
        <v>206</v>
      </c>
      <c r="K35" s="64">
        <f t="shared" si="4"/>
        <v>1236</v>
      </c>
      <c r="L35" s="1">
        <f t="shared" si="5"/>
        <v>54</v>
      </c>
    </row>
    <row r="36" spans="1:12" ht="12.75">
      <c r="A36" s="81">
        <v>4</v>
      </c>
      <c r="B36" s="40" t="s">
        <v>64</v>
      </c>
      <c r="C36" s="24" t="s">
        <v>39</v>
      </c>
      <c r="D36" s="61">
        <v>198</v>
      </c>
      <c r="E36" s="62">
        <v>210</v>
      </c>
      <c r="F36" s="61">
        <v>181</v>
      </c>
      <c r="G36" s="61">
        <v>238</v>
      </c>
      <c r="H36" s="66">
        <v>193</v>
      </c>
      <c r="I36" s="62">
        <v>188</v>
      </c>
      <c r="J36" s="63">
        <f t="shared" si="3"/>
        <v>201.33333333333334</v>
      </c>
      <c r="K36" s="64">
        <f t="shared" si="4"/>
        <v>1208</v>
      </c>
      <c r="L36" s="1">
        <f t="shared" si="5"/>
        <v>57</v>
      </c>
    </row>
    <row r="37" spans="1:12" ht="12.75">
      <c r="A37" s="80">
        <v>5</v>
      </c>
      <c r="B37" s="39" t="s">
        <v>62</v>
      </c>
      <c r="C37" s="24" t="s">
        <v>39</v>
      </c>
      <c r="D37" s="61">
        <v>191</v>
      </c>
      <c r="E37" s="62">
        <v>196</v>
      </c>
      <c r="F37" s="61">
        <v>228</v>
      </c>
      <c r="G37" s="61">
        <v>173</v>
      </c>
      <c r="H37" s="66">
        <v>193</v>
      </c>
      <c r="I37" s="62">
        <v>196</v>
      </c>
      <c r="J37" s="63">
        <f t="shared" si="3"/>
        <v>196.16666666666666</v>
      </c>
      <c r="K37" s="64">
        <f t="shared" si="4"/>
        <v>1177</v>
      </c>
      <c r="L37" s="1">
        <f t="shared" si="5"/>
        <v>55</v>
      </c>
    </row>
    <row r="38" spans="1:12" ht="12.75">
      <c r="A38" s="80">
        <v>6</v>
      </c>
      <c r="B38" s="40" t="s">
        <v>65</v>
      </c>
      <c r="C38" s="24" t="s">
        <v>69</v>
      </c>
      <c r="D38" s="68">
        <v>192</v>
      </c>
      <c r="E38" s="69">
        <v>200</v>
      </c>
      <c r="F38" s="68">
        <v>196</v>
      </c>
      <c r="G38" s="68">
        <v>187</v>
      </c>
      <c r="H38" s="70">
        <v>209</v>
      </c>
      <c r="I38" s="69">
        <v>178</v>
      </c>
      <c r="J38" s="63">
        <f t="shared" si="3"/>
        <v>193.66666666666666</v>
      </c>
      <c r="K38" s="64">
        <f t="shared" si="4"/>
        <v>1162</v>
      </c>
      <c r="L38" s="1">
        <f t="shared" si="5"/>
        <v>31</v>
      </c>
    </row>
    <row r="39" spans="1:12" ht="12.75">
      <c r="A39" s="81">
        <v>7</v>
      </c>
      <c r="B39" s="39" t="s">
        <v>38</v>
      </c>
      <c r="C39" s="24" t="s">
        <v>39</v>
      </c>
      <c r="D39" s="61">
        <v>174</v>
      </c>
      <c r="E39" s="62">
        <v>200</v>
      </c>
      <c r="F39" s="61">
        <v>235</v>
      </c>
      <c r="G39" s="61">
        <v>178</v>
      </c>
      <c r="H39" s="66">
        <v>201</v>
      </c>
      <c r="I39" s="62">
        <v>172</v>
      </c>
      <c r="J39" s="63">
        <f t="shared" si="3"/>
        <v>193.33333333333334</v>
      </c>
      <c r="K39" s="64">
        <f t="shared" si="4"/>
        <v>1160</v>
      </c>
      <c r="L39" s="1">
        <f t="shared" si="5"/>
        <v>63</v>
      </c>
    </row>
    <row r="40" spans="1:12" ht="12.75">
      <c r="A40" s="80">
        <v>8</v>
      </c>
      <c r="B40" s="78" t="s">
        <v>53</v>
      </c>
      <c r="C40" s="24" t="s">
        <v>54</v>
      </c>
      <c r="D40" s="61">
        <v>206</v>
      </c>
      <c r="E40" s="62">
        <v>198</v>
      </c>
      <c r="F40" s="61">
        <v>201</v>
      </c>
      <c r="G40" s="61">
        <v>159</v>
      </c>
      <c r="H40" s="66">
        <v>161</v>
      </c>
      <c r="I40" s="62">
        <v>188</v>
      </c>
      <c r="J40" s="63">
        <f t="shared" si="3"/>
        <v>185.5</v>
      </c>
      <c r="K40" s="64">
        <f t="shared" si="4"/>
        <v>1113</v>
      </c>
      <c r="L40" s="1">
        <f t="shared" si="5"/>
        <v>47</v>
      </c>
    </row>
    <row r="41" spans="1:12" ht="12.75">
      <c r="A41" s="80">
        <v>9</v>
      </c>
      <c r="B41" s="40" t="s">
        <v>47</v>
      </c>
      <c r="C41" s="39" t="s">
        <v>48</v>
      </c>
      <c r="D41" s="61">
        <v>159</v>
      </c>
      <c r="E41" s="62">
        <v>191</v>
      </c>
      <c r="F41" s="61">
        <v>164</v>
      </c>
      <c r="G41" s="61">
        <v>191</v>
      </c>
      <c r="H41" s="66">
        <v>157</v>
      </c>
      <c r="I41" s="62">
        <v>214</v>
      </c>
      <c r="J41" s="63">
        <f t="shared" si="3"/>
        <v>179.33333333333334</v>
      </c>
      <c r="K41" s="64">
        <f t="shared" si="4"/>
        <v>1076</v>
      </c>
      <c r="L41" s="1">
        <f t="shared" si="5"/>
        <v>57</v>
      </c>
    </row>
    <row r="42" spans="1:12" ht="12.75">
      <c r="A42" s="81">
        <v>10</v>
      </c>
      <c r="B42" s="78" t="s">
        <v>67</v>
      </c>
      <c r="C42" s="24" t="s">
        <v>39</v>
      </c>
      <c r="D42" s="61">
        <v>170</v>
      </c>
      <c r="E42" s="62">
        <v>216</v>
      </c>
      <c r="F42" s="61">
        <v>175</v>
      </c>
      <c r="G42" s="61">
        <v>172</v>
      </c>
      <c r="H42" s="66">
        <v>145</v>
      </c>
      <c r="I42" s="62">
        <v>194</v>
      </c>
      <c r="J42" s="63">
        <f t="shared" si="3"/>
        <v>178.66666666666666</v>
      </c>
      <c r="K42" s="64">
        <f t="shared" si="4"/>
        <v>1072</v>
      </c>
      <c r="L42" s="1">
        <f t="shared" si="5"/>
        <v>71</v>
      </c>
    </row>
    <row r="43" spans="1:12" ht="12.75">
      <c r="A43" s="80">
        <v>11</v>
      </c>
      <c r="B43" s="40" t="s">
        <v>55</v>
      </c>
      <c r="C43" s="25" t="s">
        <v>39</v>
      </c>
      <c r="D43" s="61">
        <v>139</v>
      </c>
      <c r="E43" s="62">
        <v>235</v>
      </c>
      <c r="F43" s="61">
        <v>159</v>
      </c>
      <c r="G43" s="61">
        <v>200</v>
      </c>
      <c r="H43" s="66">
        <v>176</v>
      </c>
      <c r="I43" s="62">
        <v>154</v>
      </c>
      <c r="J43" s="63">
        <f t="shared" si="3"/>
        <v>177.16666666666666</v>
      </c>
      <c r="K43" s="64">
        <f t="shared" si="4"/>
        <v>1063</v>
      </c>
      <c r="L43" s="1">
        <f t="shared" si="5"/>
        <v>96</v>
      </c>
    </row>
    <row r="44" spans="1:12" ht="12.75">
      <c r="A44" s="80">
        <v>12</v>
      </c>
      <c r="B44" s="39" t="s">
        <v>61</v>
      </c>
      <c r="C44" s="24" t="s">
        <v>39</v>
      </c>
      <c r="D44" s="61">
        <v>191</v>
      </c>
      <c r="E44" s="62">
        <v>165</v>
      </c>
      <c r="F44" s="61">
        <v>196</v>
      </c>
      <c r="G44" s="61">
        <v>184</v>
      </c>
      <c r="H44" s="66">
        <v>199</v>
      </c>
      <c r="I44" s="62">
        <v>119</v>
      </c>
      <c r="J44" s="101">
        <f t="shared" si="3"/>
        <v>175.66666666666666</v>
      </c>
      <c r="K44" s="65">
        <f t="shared" si="4"/>
        <v>1054</v>
      </c>
      <c r="L44" s="1">
        <f t="shared" si="5"/>
        <v>80</v>
      </c>
    </row>
    <row r="45" spans="1:12" ht="12.75">
      <c r="A45" s="81">
        <v>13</v>
      </c>
      <c r="B45" s="40" t="s">
        <v>51</v>
      </c>
      <c r="C45" s="24" t="s">
        <v>52</v>
      </c>
      <c r="D45" s="61">
        <v>177</v>
      </c>
      <c r="E45" s="62">
        <v>172</v>
      </c>
      <c r="F45" s="61">
        <v>135</v>
      </c>
      <c r="G45" s="61">
        <v>184</v>
      </c>
      <c r="H45" s="66">
        <v>189</v>
      </c>
      <c r="I45" s="62">
        <v>184</v>
      </c>
      <c r="J45" s="63">
        <f t="shared" si="3"/>
        <v>173.5</v>
      </c>
      <c r="K45" s="64">
        <f t="shared" si="4"/>
        <v>1041</v>
      </c>
      <c r="L45" s="1">
        <f t="shared" si="5"/>
        <v>54</v>
      </c>
    </row>
    <row r="46" spans="1:12" ht="12.75">
      <c r="A46" s="80">
        <v>14</v>
      </c>
      <c r="B46" s="39" t="s">
        <v>42</v>
      </c>
      <c r="C46" s="24" t="s">
        <v>39</v>
      </c>
      <c r="D46" s="61">
        <v>156</v>
      </c>
      <c r="E46" s="62">
        <v>172</v>
      </c>
      <c r="F46" s="61">
        <v>178</v>
      </c>
      <c r="G46" s="61">
        <v>153</v>
      </c>
      <c r="H46" s="66">
        <v>178</v>
      </c>
      <c r="I46" s="62">
        <v>183</v>
      </c>
      <c r="J46" s="63">
        <f t="shared" si="3"/>
        <v>170</v>
      </c>
      <c r="K46" s="64">
        <f t="shared" si="4"/>
        <v>1020</v>
      </c>
      <c r="L46" s="1">
        <f t="shared" si="5"/>
        <v>30</v>
      </c>
    </row>
    <row r="47" spans="1:12" ht="12.75">
      <c r="A47" s="80">
        <v>15</v>
      </c>
      <c r="B47" s="39" t="s">
        <v>66</v>
      </c>
      <c r="C47" s="24" t="s">
        <v>70</v>
      </c>
      <c r="D47" s="61">
        <v>160</v>
      </c>
      <c r="E47" s="62">
        <v>201</v>
      </c>
      <c r="F47" s="61">
        <v>154</v>
      </c>
      <c r="G47" s="61">
        <v>160</v>
      </c>
      <c r="H47" s="66">
        <v>124</v>
      </c>
      <c r="I47" s="62">
        <v>149</v>
      </c>
      <c r="J47" s="101">
        <f t="shared" si="3"/>
        <v>158</v>
      </c>
      <c r="K47" s="65">
        <f t="shared" si="4"/>
        <v>948</v>
      </c>
      <c r="L47" s="1">
        <f t="shared" si="5"/>
        <v>77</v>
      </c>
    </row>
    <row r="48" spans="1:12" ht="13.5" thickBot="1">
      <c r="A48" s="82">
        <v>16</v>
      </c>
      <c r="B48" s="40" t="s">
        <v>68</v>
      </c>
      <c r="C48" s="24" t="s">
        <v>39</v>
      </c>
      <c r="D48" s="61">
        <v>156</v>
      </c>
      <c r="E48" s="62">
        <v>140</v>
      </c>
      <c r="F48" s="61">
        <v>135</v>
      </c>
      <c r="G48" s="61">
        <v>146</v>
      </c>
      <c r="H48" s="66">
        <v>137</v>
      </c>
      <c r="I48" s="62">
        <v>120</v>
      </c>
      <c r="J48" s="101">
        <f t="shared" si="3"/>
        <v>139</v>
      </c>
      <c r="K48" s="65">
        <f t="shared" si="4"/>
        <v>834</v>
      </c>
      <c r="L48" s="1">
        <f t="shared" si="5"/>
        <v>36</v>
      </c>
    </row>
    <row r="51" spans="3:9" ht="15.75">
      <c r="C51" s="72" t="s">
        <v>34</v>
      </c>
      <c r="D51" s="151" t="s">
        <v>43</v>
      </c>
      <c r="E51" s="174"/>
      <c r="F51" s="174"/>
      <c r="G51" s="174"/>
      <c r="H51" s="174"/>
      <c r="I51" s="175"/>
    </row>
  </sheetData>
  <mergeCells count="6">
    <mergeCell ref="D51:I51"/>
    <mergeCell ref="B1:K1"/>
    <mergeCell ref="B8:B10"/>
    <mergeCell ref="C8:C10"/>
    <mergeCell ref="B30:B32"/>
    <mergeCell ref="C30:C3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39">
      <selection activeCell="A50" sqref="A50:L60"/>
    </sheetView>
  </sheetViews>
  <sheetFormatPr defaultColWidth="9.00390625" defaultRowHeight="12.75"/>
  <cols>
    <col min="1" max="1" width="6.625" style="0" customWidth="1"/>
    <col min="2" max="2" width="22.375" style="0" customWidth="1"/>
    <col min="3" max="3" width="19.00390625" style="0" customWidth="1"/>
    <col min="4" max="9" width="5.75390625" style="0" customWidth="1"/>
    <col min="10" max="10" width="10.00390625" style="0" customWidth="1"/>
    <col min="11" max="11" width="7.125" style="0" customWidth="1"/>
    <col min="12" max="12" width="4.875" style="0" customWidth="1"/>
  </cols>
  <sheetData>
    <row r="1" spans="1:12" ht="18">
      <c r="A1" s="46"/>
      <c r="B1" s="176" t="s">
        <v>37</v>
      </c>
      <c r="C1" s="177"/>
      <c r="D1" s="177"/>
      <c r="E1" s="177"/>
      <c r="F1" s="177"/>
      <c r="G1" s="177"/>
      <c r="H1" s="177"/>
      <c r="I1" s="177"/>
      <c r="J1" s="177"/>
      <c r="K1" s="177"/>
      <c r="L1" s="1"/>
    </row>
    <row r="2" spans="1:12" ht="20.25">
      <c r="A2" s="46"/>
      <c r="B2" s="18"/>
      <c r="C2" s="17" t="s">
        <v>35</v>
      </c>
      <c r="D2" s="17"/>
      <c r="E2" s="17"/>
      <c r="F2" s="17"/>
      <c r="G2" s="17"/>
      <c r="H2" s="17"/>
      <c r="I2" s="17"/>
      <c r="J2" s="47"/>
      <c r="K2" s="47"/>
      <c r="L2" s="1"/>
    </row>
    <row r="3" spans="1:12" ht="18">
      <c r="A3" s="46"/>
      <c r="B3" s="18"/>
      <c r="C3" s="32" t="s">
        <v>36</v>
      </c>
      <c r="D3" s="18"/>
      <c r="E3" s="18"/>
      <c r="F3" s="18"/>
      <c r="G3" s="18"/>
      <c r="H3" s="18"/>
      <c r="I3" s="18"/>
      <c r="J3" s="48"/>
      <c r="K3" s="48"/>
      <c r="L3" s="1"/>
    </row>
    <row r="4" spans="1:12" ht="15.75">
      <c r="A4" s="46"/>
      <c r="B4" s="1"/>
      <c r="C4" s="43" t="s">
        <v>31</v>
      </c>
      <c r="D4" s="43"/>
      <c r="E4" s="43"/>
      <c r="F4" s="43"/>
      <c r="G4" s="43"/>
      <c r="H4" s="43"/>
      <c r="I4" s="43"/>
      <c r="J4" s="49"/>
      <c r="K4" s="49"/>
      <c r="L4" s="1"/>
    </row>
    <row r="5" spans="1:12" ht="12.75">
      <c r="A5" s="46"/>
      <c r="B5" s="1"/>
      <c r="C5" s="1"/>
      <c r="D5" s="1"/>
      <c r="E5" s="1"/>
      <c r="F5" s="1"/>
      <c r="G5" s="1"/>
      <c r="H5" s="1"/>
      <c r="I5" s="1"/>
      <c r="J5" s="46"/>
      <c r="K5" s="46"/>
      <c r="L5" s="1"/>
    </row>
    <row r="6" spans="1:12" ht="15.75">
      <c r="A6" s="46"/>
      <c r="B6" s="1"/>
      <c r="C6" s="43" t="s">
        <v>71</v>
      </c>
      <c r="D6" s="43"/>
      <c r="E6" s="43"/>
      <c r="F6" s="43"/>
      <c r="G6" s="43"/>
      <c r="H6" s="43"/>
      <c r="I6" s="43"/>
      <c r="J6" s="49"/>
      <c r="K6" s="49"/>
      <c r="L6" s="1"/>
    </row>
    <row r="7" spans="1:12" ht="13.5" thickBot="1">
      <c r="A7" s="50"/>
      <c r="B7" s="4"/>
      <c r="C7" s="4"/>
      <c r="D7" s="4"/>
      <c r="E7" s="4"/>
      <c r="F7" s="4"/>
      <c r="G7" s="4"/>
      <c r="H7" s="4"/>
      <c r="I7" s="4"/>
      <c r="J7" s="50"/>
      <c r="K7" s="50"/>
      <c r="L7" s="1"/>
    </row>
    <row r="8" spans="1:12" ht="25.5">
      <c r="A8" s="51"/>
      <c r="B8" s="178" t="s">
        <v>1</v>
      </c>
      <c r="C8" s="164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57</v>
      </c>
      <c r="I8" s="8" t="s">
        <v>8</v>
      </c>
      <c r="J8" s="51" t="s">
        <v>12</v>
      </c>
      <c r="K8" s="52" t="s">
        <v>10</v>
      </c>
      <c r="L8" s="1"/>
    </row>
    <row r="9" spans="1:12" ht="12.75">
      <c r="A9" s="53" t="s">
        <v>0</v>
      </c>
      <c r="B9" s="179"/>
      <c r="C9" s="165"/>
      <c r="D9" s="11"/>
      <c r="E9" s="11"/>
      <c r="F9" s="11"/>
      <c r="G9" s="11"/>
      <c r="H9" s="11"/>
      <c r="I9" s="11"/>
      <c r="J9" s="53">
        <f>K9</f>
        <v>6</v>
      </c>
      <c r="K9" s="54">
        <v>6</v>
      </c>
      <c r="L9" s="1"/>
    </row>
    <row r="10" spans="1:12" ht="13.5" thickBot="1">
      <c r="A10" s="55"/>
      <c r="B10" s="180"/>
      <c r="C10" s="166"/>
      <c r="D10" s="14"/>
      <c r="E10" s="14"/>
      <c r="F10" s="14"/>
      <c r="G10" s="14"/>
      <c r="H10" s="14"/>
      <c r="I10" s="14"/>
      <c r="J10" s="55" t="s">
        <v>11</v>
      </c>
      <c r="K10" s="44" t="s">
        <v>11</v>
      </c>
      <c r="L10" s="1"/>
    </row>
    <row r="11" spans="1:12" ht="12.75">
      <c r="A11" s="45">
        <v>1</v>
      </c>
      <c r="B11" s="77" t="s">
        <v>38</v>
      </c>
      <c r="C11" s="29" t="s">
        <v>39</v>
      </c>
      <c r="D11" s="56">
        <v>259</v>
      </c>
      <c r="E11" s="62">
        <v>193</v>
      </c>
      <c r="F11" s="61">
        <v>233</v>
      </c>
      <c r="G11" s="62">
        <v>194</v>
      </c>
      <c r="H11" s="61">
        <v>191</v>
      </c>
      <c r="I11" s="61">
        <v>210</v>
      </c>
      <c r="J11" s="58">
        <f aca="true" t="shared" si="0" ref="J11:J16">AVERAGE(D11:I11)</f>
        <v>213.33333333333334</v>
      </c>
      <c r="K11" s="59">
        <f aca="true" t="shared" si="1" ref="K11:K16">SUM(D11:I11)</f>
        <v>1280</v>
      </c>
      <c r="L11" s="1">
        <f aca="true" t="shared" si="2" ref="L11:L16">MAX(D11:I11)-MIN(D11:I11)</f>
        <v>68</v>
      </c>
    </row>
    <row r="12" spans="1:12" ht="12.75">
      <c r="A12" s="60">
        <v>2</v>
      </c>
      <c r="B12" s="28" t="s">
        <v>45</v>
      </c>
      <c r="C12" s="29" t="s">
        <v>39</v>
      </c>
      <c r="D12" s="61">
        <v>191</v>
      </c>
      <c r="E12" s="62">
        <v>210</v>
      </c>
      <c r="F12" s="61">
        <v>212</v>
      </c>
      <c r="G12" s="62">
        <v>203</v>
      </c>
      <c r="H12" s="61">
        <v>208</v>
      </c>
      <c r="I12" s="61">
        <v>205</v>
      </c>
      <c r="J12" s="63">
        <f t="shared" si="0"/>
        <v>204.83333333333334</v>
      </c>
      <c r="K12" s="64">
        <f t="shared" si="1"/>
        <v>1229</v>
      </c>
      <c r="L12" s="1">
        <f t="shared" si="2"/>
        <v>21</v>
      </c>
    </row>
    <row r="13" spans="1:12" ht="12.75">
      <c r="A13" s="60">
        <v>3</v>
      </c>
      <c r="B13" s="27" t="s">
        <v>47</v>
      </c>
      <c r="C13" s="29" t="s">
        <v>48</v>
      </c>
      <c r="D13" s="61">
        <v>189</v>
      </c>
      <c r="E13" s="62">
        <v>214</v>
      </c>
      <c r="F13" s="61">
        <v>194</v>
      </c>
      <c r="G13" s="62">
        <v>193</v>
      </c>
      <c r="H13" s="61">
        <v>192</v>
      </c>
      <c r="I13" s="61">
        <v>205</v>
      </c>
      <c r="J13" s="67">
        <f t="shared" si="0"/>
        <v>197.83333333333334</v>
      </c>
      <c r="K13" s="64">
        <f t="shared" si="1"/>
        <v>1187</v>
      </c>
      <c r="L13" s="1">
        <f t="shared" si="2"/>
        <v>25</v>
      </c>
    </row>
    <row r="14" spans="1:12" ht="12.75">
      <c r="A14" s="45">
        <v>4</v>
      </c>
      <c r="B14" s="27" t="s">
        <v>53</v>
      </c>
      <c r="C14" s="26" t="s">
        <v>54</v>
      </c>
      <c r="D14" s="61">
        <v>168</v>
      </c>
      <c r="E14" s="62">
        <v>201</v>
      </c>
      <c r="F14" s="61">
        <v>187</v>
      </c>
      <c r="G14" s="62">
        <v>203</v>
      </c>
      <c r="H14" s="61">
        <v>217</v>
      </c>
      <c r="I14" s="61">
        <v>174</v>
      </c>
      <c r="J14" s="67">
        <f t="shared" si="0"/>
        <v>191.66666666666666</v>
      </c>
      <c r="K14" s="64">
        <f t="shared" si="1"/>
        <v>1150</v>
      </c>
      <c r="L14" s="1">
        <f t="shared" si="2"/>
        <v>49</v>
      </c>
    </row>
    <row r="15" spans="1:12" ht="12.75">
      <c r="A15" s="60">
        <v>5</v>
      </c>
      <c r="B15" s="28" t="s">
        <v>73</v>
      </c>
      <c r="C15" s="26" t="s">
        <v>39</v>
      </c>
      <c r="D15" s="61">
        <v>195</v>
      </c>
      <c r="E15" s="62">
        <v>178</v>
      </c>
      <c r="F15" s="61">
        <v>190</v>
      </c>
      <c r="G15" s="62">
        <v>183</v>
      </c>
      <c r="H15" s="61">
        <v>166</v>
      </c>
      <c r="I15" s="61">
        <v>168</v>
      </c>
      <c r="J15" s="67">
        <f t="shared" si="0"/>
        <v>180</v>
      </c>
      <c r="K15" s="64">
        <f t="shared" si="1"/>
        <v>1080</v>
      </c>
      <c r="L15" s="1">
        <f t="shared" si="2"/>
        <v>29</v>
      </c>
    </row>
    <row r="16" spans="1:12" ht="12.75">
      <c r="A16" s="60">
        <v>6</v>
      </c>
      <c r="B16" s="27" t="s">
        <v>44</v>
      </c>
      <c r="C16" s="29" t="s">
        <v>39</v>
      </c>
      <c r="D16" s="61">
        <v>131</v>
      </c>
      <c r="E16" s="62">
        <v>116</v>
      </c>
      <c r="F16" s="61">
        <v>158</v>
      </c>
      <c r="G16" s="62">
        <v>156</v>
      </c>
      <c r="H16" s="61">
        <v>138</v>
      </c>
      <c r="I16" s="61">
        <v>193</v>
      </c>
      <c r="J16" s="67">
        <f t="shared" si="0"/>
        <v>148.66666666666666</v>
      </c>
      <c r="K16" s="64">
        <f t="shared" si="1"/>
        <v>892</v>
      </c>
      <c r="L16" s="1">
        <f t="shared" si="2"/>
        <v>77</v>
      </c>
    </row>
    <row r="19" spans="1:12" ht="15.75">
      <c r="A19" s="46"/>
      <c r="B19" s="1"/>
      <c r="C19" s="43" t="s">
        <v>72</v>
      </c>
      <c r="D19" s="43"/>
      <c r="E19" s="43"/>
      <c r="F19" s="43"/>
      <c r="G19" s="43"/>
      <c r="H19" s="43"/>
      <c r="I19" s="43"/>
      <c r="J19" s="49"/>
      <c r="K19" s="49"/>
      <c r="L19" s="1"/>
    </row>
    <row r="20" spans="1:12" ht="13.5" thickBot="1">
      <c r="A20" s="50"/>
      <c r="B20" s="4"/>
      <c r="C20" s="4"/>
      <c r="D20" s="4"/>
      <c r="E20" s="4"/>
      <c r="F20" s="4"/>
      <c r="G20" s="4"/>
      <c r="H20" s="4"/>
      <c r="I20" s="4"/>
      <c r="J20" s="50"/>
      <c r="K20" s="50"/>
      <c r="L20" s="1"/>
    </row>
    <row r="21" spans="1:12" ht="25.5">
      <c r="A21" s="51"/>
      <c r="B21" s="178" t="s">
        <v>1</v>
      </c>
      <c r="C21" s="164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57</v>
      </c>
      <c r="I21" s="8" t="s">
        <v>8</v>
      </c>
      <c r="J21" s="51" t="s">
        <v>12</v>
      </c>
      <c r="K21" s="52" t="s">
        <v>10</v>
      </c>
      <c r="L21" s="1"/>
    </row>
    <row r="22" spans="1:12" ht="12.75">
      <c r="A22" s="53" t="s">
        <v>0</v>
      </c>
      <c r="B22" s="179"/>
      <c r="C22" s="165"/>
      <c r="D22" s="11"/>
      <c r="E22" s="11"/>
      <c r="F22" s="11"/>
      <c r="G22" s="11"/>
      <c r="H22" s="11"/>
      <c r="I22" s="11"/>
      <c r="J22" s="53">
        <f>K22</f>
        <v>6</v>
      </c>
      <c r="K22" s="54">
        <v>6</v>
      </c>
      <c r="L22" s="1"/>
    </row>
    <row r="23" spans="1:12" ht="13.5" thickBot="1">
      <c r="A23" s="55"/>
      <c r="B23" s="180"/>
      <c r="C23" s="166"/>
      <c r="D23" s="14"/>
      <c r="E23" s="14"/>
      <c r="F23" s="14"/>
      <c r="G23" s="14"/>
      <c r="H23" s="14"/>
      <c r="I23" s="14"/>
      <c r="J23" s="55" t="s">
        <v>11</v>
      </c>
      <c r="K23" s="44" t="s">
        <v>11</v>
      </c>
      <c r="L23" s="1"/>
    </row>
    <row r="24" spans="1:12" ht="12.75">
      <c r="A24" s="79">
        <v>1</v>
      </c>
      <c r="B24" s="40" t="s">
        <v>41</v>
      </c>
      <c r="C24" s="24" t="s">
        <v>39</v>
      </c>
      <c r="D24" s="56">
        <v>214</v>
      </c>
      <c r="E24" s="56">
        <v>219</v>
      </c>
      <c r="F24" s="57">
        <v>242</v>
      </c>
      <c r="G24" s="56">
        <v>201</v>
      </c>
      <c r="H24" s="57">
        <v>207</v>
      </c>
      <c r="I24" s="99">
        <v>214</v>
      </c>
      <c r="J24" s="58">
        <f aca="true" t="shared" si="3" ref="J24:J42">AVERAGE(D24:I24)</f>
        <v>216.16666666666666</v>
      </c>
      <c r="K24" s="59">
        <f aca="true" t="shared" si="4" ref="K24:K42">SUM(D24:I24)</f>
        <v>1297</v>
      </c>
      <c r="L24" s="1">
        <f aca="true" t="shared" si="5" ref="L24:L42">MAX(D24:I24)-MIN(D24:I24)</f>
        <v>41</v>
      </c>
    </row>
    <row r="25" spans="1:12" ht="12.75">
      <c r="A25" s="80">
        <v>2</v>
      </c>
      <c r="B25" s="39" t="s">
        <v>51</v>
      </c>
      <c r="C25" s="24" t="s">
        <v>52</v>
      </c>
      <c r="D25" s="61">
        <v>177</v>
      </c>
      <c r="E25" s="62">
        <v>226</v>
      </c>
      <c r="F25" s="61">
        <v>233</v>
      </c>
      <c r="G25" s="61">
        <v>200</v>
      </c>
      <c r="H25" s="62">
        <v>176</v>
      </c>
      <c r="I25" s="100">
        <v>209</v>
      </c>
      <c r="J25" s="63">
        <f t="shared" si="3"/>
        <v>203.5</v>
      </c>
      <c r="K25" s="64">
        <f t="shared" si="4"/>
        <v>1221</v>
      </c>
      <c r="L25" s="1">
        <f t="shared" si="5"/>
        <v>57</v>
      </c>
    </row>
    <row r="26" spans="1:12" ht="13.5" thickBot="1">
      <c r="A26" s="80">
        <v>3</v>
      </c>
      <c r="B26" s="39" t="s">
        <v>92</v>
      </c>
      <c r="C26" s="24" t="s">
        <v>39</v>
      </c>
      <c r="D26" s="61">
        <v>194</v>
      </c>
      <c r="E26" s="62">
        <v>238</v>
      </c>
      <c r="F26" s="61">
        <v>184</v>
      </c>
      <c r="G26" s="61">
        <v>189</v>
      </c>
      <c r="H26" s="66">
        <v>195</v>
      </c>
      <c r="I26" s="62">
        <v>206</v>
      </c>
      <c r="J26" s="63">
        <f t="shared" si="3"/>
        <v>201</v>
      </c>
      <c r="K26" s="64">
        <f t="shared" si="4"/>
        <v>1206</v>
      </c>
      <c r="L26" s="1">
        <f t="shared" si="5"/>
        <v>54</v>
      </c>
    </row>
    <row r="27" spans="1:12" ht="12.75">
      <c r="A27" s="79">
        <v>4</v>
      </c>
      <c r="B27" s="40" t="s">
        <v>93</v>
      </c>
      <c r="C27" s="24" t="s">
        <v>39</v>
      </c>
      <c r="D27" s="61">
        <v>205</v>
      </c>
      <c r="E27" s="62">
        <v>197</v>
      </c>
      <c r="F27" s="61">
        <v>192</v>
      </c>
      <c r="G27" s="61">
        <v>192</v>
      </c>
      <c r="H27" s="66">
        <v>182</v>
      </c>
      <c r="I27" s="62">
        <v>192</v>
      </c>
      <c r="J27" s="63">
        <f t="shared" si="3"/>
        <v>193.33333333333334</v>
      </c>
      <c r="K27" s="64">
        <f t="shared" si="4"/>
        <v>1160</v>
      </c>
      <c r="L27" s="1">
        <f t="shared" si="5"/>
        <v>23</v>
      </c>
    </row>
    <row r="28" spans="1:12" ht="12.75">
      <c r="A28" s="80">
        <v>5</v>
      </c>
      <c r="B28" s="39" t="s">
        <v>56</v>
      </c>
      <c r="C28" s="24" t="s">
        <v>39</v>
      </c>
      <c r="D28" s="61">
        <v>171</v>
      </c>
      <c r="E28" s="62">
        <v>201</v>
      </c>
      <c r="F28" s="61">
        <v>174</v>
      </c>
      <c r="G28" s="61">
        <v>234</v>
      </c>
      <c r="H28" s="66">
        <v>197</v>
      </c>
      <c r="I28" s="62">
        <v>179</v>
      </c>
      <c r="J28" s="63">
        <f t="shared" si="3"/>
        <v>192.66666666666666</v>
      </c>
      <c r="K28" s="64">
        <f t="shared" si="4"/>
        <v>1156</v>
      </c>
      <c r="L28" s="1">
        <f t="shared" si="5"/>
        <v>63</v>
      </c>
    </row>
    <row r="29" spans="1:12" ht="13.5" thickBot="1">
      <c r="A29" s="80">
        <v>6</v>
      </c>
      <c r="B29" s="39" t="s">
        <v>40</v>
      </c>
      <c r="C29" s="24" t="s">
        <v>39</v>
      </c>
      <c r="D29" s="68">
        <v>160</v>
      </c>
      <c r="E29" s="69">
        <v>204</v>
      </c>
      <c r="F29" s="68">
        <v>183</v>
      </c>
      <c r="G29" s="68">
        <v>181</v>
      </c>
      <c r="H29" s="70">
        <v>196</v>
      </c>
      <c r="I29" s="69">
        <v>193</v>
      </c>
      <c r="J29" s="63">
        <f t="shared" si="3"/>
        <v>186.16666666666666</v>
      </c>
      <c r="K29" s="64">
        <f t="shared" si="4"/>
        <v>1117</v>
      </c>
      <c r="L29" s="1">
        <f t="shared" si="5"/>
        <v>44</v>
      </c>
    </row>
    <row r="30" spans="1:12" ht="12.75">
      <c r="A30" s="79">
        <v>7</v>
      </c>
      <c r="B30" s="39" t="s">
        <v>47</v>
      </c>
      <c r="C30" s="24" t="s">
        <v>48</v>
      </c>
      <c r="D30" s="61">
        <v>138</v>
      </c>
      <c r="E30" s="62">
        <v>172</v>
      </c>
      <c r="F30" s="61">
        <v>237</v>
      </c>
      <c r="G30" s="61">
        <v>178</v>
      </c>
      <c r="H30" s="66">
        <v>180</v>
      </c>
      <c r="I30" s="62">
        <v>180</v>
      </c>
      <c r="J30" s="63">
        <f t="shared" si="3"/>
        <v>180.83333333333334</v>
      </c>
      <c r="K30" s="64">
        <f t="shared" si="4"/>
        <v>1085</v>
      </c>
      <c r="L30" s="1">
        <f t="shared" si="5"/>
        <v>99</v>
      </c>
    </row>
    <row r="31" spans="1:12" ht="12.75">
      <c r="A31" s="80">
        <v>8</v>
      </c>
      <c r="B31" s="39" t="s">
        <v>53</v>
      </c>
      <c r="C31" s="24" t="s">
        <v>54</v>
      </c>
      <c r="D31" s="61">
        <v>179</v>
      </c>
      <c r="E31" s="62">
        <v>162</v>
      </c>
      <c r="F31" s="61">
        <v>217</v>
      </c>
      <c r="G31" s="61">
        <v>155</v>
      </c>
      <c r="H31" s="66">
        <v>167</v>
      </c>
      <c r="I31" s="62">
        <v>194</v>
      </c>
      <c r="J31" s="63">
        <f t="shared" si="3"/>
        <v>179</v>
      </c>
      <c r="K31" s="64">
        <f t="shared" si="4"/>
        <v>1074</v>
      </c>
      <c r="L31" s="1">
        <f t="shared" si="5"/>
        <v>62</v>
      </c>
    </row>
    <row r="32" spans="1:12" ht="13.5" thickBot="1">
      <c r="A32" s="80">
        <v>9</v>
      </c>
      <c r="B32" s="40" t="s">
        <v>62</v>
      </c>
      <c r="C32" s="39" t="s">
        <v>39</v>
      </c>
      <c r="D32" s="61">
        <v>167</v>
      </c>
      <c r="E32" s="62">
        <v>169</v>
      </c>
      <c r="F32" s="61">
        <v>206</v>
      </c>
      <c r="G32" s="61">
        <v>177</v>
      </c>
      <c r="H32" s="66">
        <v>179</v>
      </c>
      <c r="I32" s="62">
        <v>175</v>
      </c>
      <c r="J32" s="63">
        <f t="shared" si="3"/>
        <v>178.83333333333334</v>
      </c>
      <c r="K32" s="64">
        <f t="shared" si="4"/>
        <v>1073</v>
      </c>
      <c r="L32" s="1">
        <f t="shared" si="5"/>
        <v>39</v>
      </c>
    </row>
    <row r="33" spans="1:12" ht="12.75">
      <c r="A33" s="79">
        <v>10</v>
      </c>
      <c r="B33" s="39" t="s">
        <v>94</v>
      </c>
      <c r="C33" s="24" t="s">
        <v>39</v>
      </c>
      <c r="D33" s="61">
        <v>173</v>
      </c>
      <c r="E33" s="62">
        <v>192</v>
      </c>
      <c r="F33" s="61">
        <v>194</v>
      </c>
      <c r="G33" s="61">
        <v>205</v>
      </c>
      <c r="H33" s="66">
        <v>148</v>
      </c>
      <c r="I33" s="62">
        <v>158</v>
      </c>
      <c r="J33" s="63">
        <f t="shared" si="3"/>
        <v>178.33333333333334</v>
      </c>
      <c r="K33" s="64">
        <f t="shared" si="4"/>
        <v>1070</v>
      </c>
      <c r="L33" s="1">
        <f t="shared" si="5"/>
        <v>57</v>
      </c>
    </row>
    <row r="34" spans="1:12" ht="12.75">
      <c r="A34" s="80">
        <v>11</v>
      </c>
      <c r="B34" s="39" t="s">
        <v>89</v>
      </c>
      <c r="C34" s="24" t="s">
        <v>90</v>
      </c>
      <c r="D34" s="61">
        <v>220</v>
      </c>
      <c r="E34" s="62">
        <v>163</v>
      </c>
      <c r="F34" s="61">
        <v>187</v>
      </c>
      <c r="G34" s="61">
        <v>206</v>
      </c>
      <c r="H34" s="66">
        <v>158</v>
      </c>
      <c r="I34" s="62">
        <v>132</v>
      </c>
      <c r="J34" s="63">
        <f t="shared" si="3"/>
        <v>177.66666666666666</v>
      </c>
      <c r="K34" s="64">
        <f t="shared" si="4"/>
        <v>1066</v>
      </c>
      <c r="L34" s="1">
        <f t="shared" si="5"/>
        <v>88</v>
      </c>
    </row>
    <row r="35" spans="1:12" ht="13.5" thickBot="1">
      <c r="A35" s="80">
        <v>12</v>
      </c>
      <c r="B35" s="40" t="s">
        <v>42</v>
      </c>
      <c r="C35" s="25" t="s">
        <v>39</v>
      </c>
      <c r="D35" s="61">
        <v>193</v>
      </c>
      <c r="E35" s="62">
        <v>179</v>
      </c>
      <c r="F35" s="61">
        <v>169</v>
      </c>
      <c r="G35" s="61">
        <v>164</v>
      </c>
      <c r="H35" s="66">
        <v>155</v>
      </c>
      <c r="I35" s="62">
        <v>203</v>
      </c>
      <c r="J35" s="101">
        <f t="shared" si="3"/>
        <v>177.16666666666666</v>
      </c>
      <c r="K35" s="65">
        <f t="shared" si="4"/>
        <v>1063</v>
      </c>
      <c r="L35" s="1">
        <f t="shared" si="5"/>
        <v>48</v>
      </c>
    </row>
    <row r="36" spans="1:12" ht="12.75">
      <c r="A36" s="79">
        <v>13</v>
      </c>
      <c r="B36" s="39" t="s">
        <v>66</v>
      </c>
      <c r="C36" s="24" t="s">
        <v>70</v>
      </c>
      <c r="D36" s="61">
        <v>137</v>
      </c>
      <c r="E36" s="62">
        <v>186</v>
      </c>
      <c r="F36" s="61">
        <v>171</v>
      </c>
      <c r="G36" s="61">
        <v>170</v>
      </c>
      <c r="H36" s="66">
        <v>218</v>
      </c>
      <c r="I36" s="62">
        <v>162</v>
      </c>
      <c r="J36" s="63">
        <f t="shared" si="3"/>
        <v>174</v>
      </c>
      <c r="K36" s="64">
        <f t="shared" si="4"/>
        <v>1044</v>
      </c>
      <c r="L36" s="1">
        <f t="shared" si="5"/>
        <v>81</v>
      </c>
    </row>
    <row r="37" spans="1:12" ht="12.75">
      <c r="A37" s="80">
        <v>14</v>
      </c>
      <c r="B37" s="40" t="s">
        <v>95</v>
      </c>
      <c r="C37" s="24" t="s">
        <v>39</v>
      </c>
      <c r="D37" s="61">
        <v>214</v>
      </c>
      <c r="E37" s="62">
        <v>157</v>
      </c>
      <c r="F37" s="61">
        <v>145</v>
      </c>
      <c r="G37" s="61">
        <v>172</v>
      </c>
      <c r="H37" s="66">
        <v>208</v>
      </c>
      <c r="I37" s="62">
        <v>147</v>
      </c>
      <c r="J37" s="63">
        <f t="shared" si="3"/>
        <v>173.83333333333334</v>
      </c>
      <c r="K37" s="64">
        <f t="shared" si="4"/>
        <v>1043</v>
      </c>
      <c r="L37" s="1">
        <f t="shared" si="5"/>
        <v>69</v>
      </c>
    </row>
    <row r="38" spans="1:12" ht="13.5" thickBot="1">
      <c r="A38" s="80">
        <v>15</v>
      </c>
      <c r="B38" s="40" t="s">
        <v>87</v>
      </c>
      <c r="C38" s="24" t="s">
        <v>88</v>
      </c>
      <c r="D38" s="61">
        <v>166</v>
      </c>
      <c r="E38" s="62">
        <v>169</v>
      </c>
      <c r="F38" s="61">
        <v>184</v>
      </c>
      <c r="G38" s="61">
        <v>179</v>
      </c>
      <c r="H38" s="66">
        <v>178</v>
      </c>
      <c r="I38" s="62">
        <v>161</v>
      </c>
      <c r="J38" s="101">
        <f t="shared" si="3"/>
        <v>172.83333333333334</v>
      </c>
      <c r="K38" s="65">
        <f t="shared" si="4"/>
        <v>1037</v>
      </c>
      <c r="L38" s="1">
        <f t="shared" si="5"/>
        <v>23</v>
      </c>
    </row>
    <row r="39" spans="1:12" ht="12.75">
      <c r="A39" s="79">
        <v>16</v>
      </c>
      <c r="B39" s="39" t="s">
        <v>91</v>
      </c>
      <c r="C39" s="24" t="s">
        <v>39</v>
      </c>
      <c r="D39" s="61">
        <v>192</v>
      </c>
      <c r="E39" s="62">
        <v>163</v>
      </c>
      <c r="F39" s="61">
        <v>163</v>
      </c>
      <c r="G39" s="61">
        <v>204</v>
      </c>
      <c r="H39" s="66">
        <v>168</v>
      </c>
      <c r="I39" s="100">
        <v>136</v>
      </c>
      <c r="J39" s="101">
        <f t="shared" si="3"/>
        <v>171</v>
      </c>
      <c r="K39" s="65">
        <f t="shared" si="4"/>
        <v>1026</v>
      </c>
      <c r="L39" s="1">
        <f t="shared" si="5"/>
        <v>68</v>
      </c>
    </row>
    <row r="40" spans="1:12" ht="12.75">
      <c r="A40" s="80">
        <v>17</v>
      </c>
      <c r="B40" s="39" t="s">
        <v>85</v>
      </c>
      <c r="C40" s="24" t="s">
        <v>86</v>
      </c>
      <c r="D40" s="61">
        <v>167</v>
      </c>
      <c r="E40" s="62">
        <v>152</v>
      </c>
      <c r="F40" s="61">
        <v>157</v>
      </c>
      <c r="G40" s="61">
        <v>183</v>
      </c>
      <c r="H40" s="66">
        <v>193</v>
      </c>
      <c r="I40" s="62">
        <v>173</v>
      </c>
      <c r="J40" s="63">
        <f t="shared" si="3"/>
        <v>170.83333333333334</v>
      </c>
      <c r="K40" s="64">
        <f t="shared" si="4"/>
        <v>1025</v>
      </c>
      <c r="L40" s="1">
        <f t="shared" si="5"/>
        <v>41</v>
      </c>
    </row>
    <row r="41" spans="1:12" ht="13.5" thickBot="1">
      <c r="A41" s="80">
        <v>18</v>
      </c>
      <c r="B41" s="40" t="s">
        <v>38</v>
      </c>
      <c r="C41" s="24" t="s">
        <v>39</v>
      </c>
      <c r="D41" s="61">
        <v>171</v>
      </c>
      <c r="E41" s="62">
        <v>153</v>
      </c>
      <c r="F41" s="61">
        <v>145</v>
      </c>
      <c r="G41" s="61">
        <v>183</v>
      </c>
      <c r="H41" s="66">
        <v>158</v>
      </c>
      <c r="I41" s="62">
        <v>189</v>
      </c>
      <c r="J41" s="101">
        <f t="shared" si="3"/>
        <v>166.5</v>
      </c>
      <c r="K41" s="65">
        <f t="shared" si="4"/>
        <v>999</v>
      </c>
      <c r="L41" s="1">
        <f t="shared" si="5"/>
        <v>44</v>
      </c>
    </row>
    <row r="42" spans="1:12" ht="12.75">
      <c r="A42" s="79">
        <v>19</v>
      </c>
      <c r="B42" s="40" t="s">
        <v>49</v>
      </c>
      <c r="C42" s="24" t="s">
        <v>39</v>
      </c>
      <c r="D42" s="61">
        <v>217</v>
      </c>
      <c r="E42" s="62">
        <v>155</v>
      </c>
      <c r="F42" s="61">
        <v>129</v>
      </c>
      <c r="G42" s="61">
        <v>151</v>
      </c>
      <c r="H42" s="66">
        <v>168</v>
      </c>
      <c r="I42" s="100">
        <v>125</v>
      </c>
      <c r="J42" s="101">
        <f t="shared" si="3"/>
        <v>157.5</v>
      </c>
      <c r="K42" s="65">
        <f t="shared" si="4"/>
        <v>945</v>
      </c>
      <c r="L42" s="1">
        <f t="shared" si="5"/>
        <v>92</v>
      </c>
    </row>
    <row r="45" spans="1:12" ht="15.75">
      <c r="A45" s="46"/>
      <c r="B45" s="1"/>
      <c r="C45" s="43" t="s">
        <v>96</v>
      </c>
      <c r="D45" s="43"/>
      <c r="E45" s="43"/>
      <c r="F45" s="43"/>
      <c r="G45" s="43"/>
      <c r="H45" s="43"/>
      <c r="I45" s="43"/>
      <c r="J45" s="49"/>
      <c r="K45" s="49"/>
      <c r="L45" s="1"/>
    </row>
    <row r="46" spans="1:12" ht="13.5" thickBot="1">
      <c r="A46" s="50"/>
      <c r="B46" s="4"/>
      <c r="C46" s="4"/>
      <c r="D46" s="4"/>
      <c r="E46" s="4"/>
      <c r="F46" s="4"/>
      <c r="G46" s="4"/>
      <c r="H46" s="4"/>
      <c r="I46" s="4"/>
      <c r="J46" s="50"/>
      <c r="K46" s="50"/>
      <c r="L46" s="1"/>
    </row>
    <row r="47" spans="1:12" ht="25.5">
      <c r="A47" s="51"/>
      <c r="B47" s="178" t="s">
        <v>1</v>
      </c>
      <c r="C47" s="164" t="s">
        <v>2</v>
      </c>
      <c r="D47" s="8" t="s">
        <v>3</v>
      </c>
      <c r="E47" s="8" t="s">
        <v>4</v>
      </c>
      <c r="F47" s="8" t="s">
        <v>5</v>
      </c>
      <c r="G47" s="8" t="s">
        <v>6</v>
      </c>
      <c r="H47" s="8" t="s">
        <v>57</v>
      </c>
      <c r="I47" s="8" t="s">
        <v>8</v>
      </c>
      <c r="J47" s="51" t="s">
        <v>12</v>
      </c>
      <c r="K47" s="52" t="s">
        <v>10</v>
      </c>
      <c r="L47" s="1"/>
    </row>
    <row r="48" spans="1:12" ht="12.75">
      <c r="A48" s="53" t="s">
        <v>0</v>
      </c>
      <c r="B48" s="179"/>
      <c r="C48" s="165"/>
      <c r="D48" s="11"/>
      <c r="E48" s="11"/>
      <c r="F48" s="11"/>
      <c r="G48" s="11"/>
      <c r="H48" s="11"/>
      <c r="I48" s="11"/>
      <c r="J48" s="53">
        <f>K48</f>
        <v>6</v>
      </c>
      <c r="K48" s="54">
        <v>6</v>
      </c>
      <c r="L48" s="1"/>
    </row>
    <row r="49" spans="1:12" ht="13.5" thickBot="1">
      <c r="A49" s="55"/>
      <c r="B49" s="180"/>
      <c r="C49" s="166"/>
      <c r="D49" s="14"/>
      <c r="E49" s="14"/>
      <c r="F49" s="14"/>
      <c r="G49" s="14"/>
      <c r="H49" s="14"/>
      <c r="I49" s="14"/>
      <c r="J49" s="55" t="s">
        <v>11</v>
      </c>
      <c r="K49" s="44" t="s">
        <v>11</v>
      </c>
      <c r="L49" s="1"/>
    </row>
    <row r="50" spans="1:12" ht="12.75">
      <c r="A50" s="79">
        <v>1</v>
      </c>
      <c r="B50" s="39" t="s">
        <v>40</v>
      </c>
      <c r="C50" s="24" t="s">
        <v>39</v>
      </c>
      <c r="D50" s="56">
        <v>223</v>
      </c>
      <c r="E50" s="56">
        <v>224</v>
      </c>
      <c r="F50" s="57">
        <v>207</v>
      </c>
      <c r="G50" s="56">
        <v>195</v>
      </c>
      <c r="H50" s="57">
        <v>225</v>
      </c>
      <c r="I50" s="99">
        <v>214</v>
      </c>
      <c r="J50" s="58">
        <f aca="true" t="shared" si="6" ref="J50:J60">AVERAGE(D50:I50)</f>
        <v>214.66666666666666</v>
      </c>
      <c r="K50" s="59">
        <f aca="true" t="shared" si="7" ref="K50:K60">SUM(D50:I50)</f>
        <v>1288</v>
      </c>
      <c r="L50" s="1">
        <f aca="true" t="shared" si="8" ref="L50:L60">MAX(D50:I50)-MIN(D50:I50)</f>
        <v>30</v>
      </c>
    </row>
    <row r="51" spans="1:12" ht="12.75">
      <c r="A51" s="80">
        <v>2</v>
      </c>
      <c r="B51" s="39" t="s">
        <v>47</v>
      </c>
      <c r="C51" s="24" t="s">
        <v>48</v>
      </c>
      <c r="D51" s="61">
        <v>185</v>
      </c>
      <c r="E51" s="62">
        <v>224</v>
      </c>
      <c r="F51" s="61">
        <v>264</v>
      </c>
      <c r="G51" s="61">
        <v>173</v>
      </c>
      <c r="H51" s="62">
        <v>203</v>
      </c>
      <c r="I51" s="100">
        <v>175</v>
      </c>
      <c r="J51" s="63">
        <f t="shared" si="6"/>
        <v>204</v>
      </c>
      <c r="K51" s="64">
        <f t="shared" si="7"/>
        <v>1224</v>
      </c>
      <c r="L51" s="1">
        <f t="shared" si="8"/>
        <v>91</v>
      </c>
    </row>
    <row r="52" spans="1:12" ht="13.5" thickBot="1">
      <c r="A52" s="80">
        <v>3</v>
      </c>
      <c r="B52" s="39" t="s">
        <v>51</v>
      </c>
      <c r="C52" s="24" t="s">
        <v>52</v>
      </c>
      <c r="D52" s="61">
        <v>183</v>
      </c>
      <c r="E52" s="62">
        <v>198</v>
      </c>
      <c r="F52" s="61">
        <v>248</v>
      </c>
      <c r="G52" s="61">
        <v>216</v>
      </c>
      <c r="H52" s="66">
        <v>183</v>
      </c>
      <c r="I52" s="62">
        <v>171</v>
      </c>
      <c r="J52" s="63">
        <f t="shared" si="6"/>
        <v>199.83333333333334</v>
      </c>
      <c r="K52" s="64">
        <f t="shared" si="7"/>
        <v>1199</v>
      </c>
      <c r="L52" s="1">
        <f t="shared" si="8"/>
        <v>77</v>
      </c>
    </row>
    <row r="53" spans="1:12" ht="12.75">
      <c r="A53" s="79">
        <v>4</v>
      </c>
      <c r="B53" s="40" t="s">
        <v>66</v>
      </c>
      <c r="C53" s="24" t="s">
        <v>70</v>
      </c>
      <c r="D53" s="61">
        <v>171</v>
      </c>
      <c r="E53" s="62">
        <v>189</v>
      </c>
      <c r="F53" s="61">
        <v>214</v>
      </c>
      <c r="G53" s="61">
        <v>166</v>
      </c>
      <c r="H53" s="66">
        <v>202</v>
      </c>
      <c r="I53" s="62">
        <v>189</v>
      </c>
      <c r="J53" s="63">
        <f t="shared" si="6"/>
        <v>188.5</v>
      </c>
      <c r="K53" s="64">
        <f t="shared" si="7"/>
        <v>1131</v>
      </c>
      <c r="L53" s="1">
        <f t="shared" si="8"/>
        <v>48</v>
      </c>
    </row>
    <row r="54" spans="1:12" ht="12.75">
      <c r="A54" s="80">
        <v>5</v>
      </c>
      <c r="B54" s="40" t="s">
        <v>87</v>
      </c>
      <c r="C54" s="24" t="s">
        <v>88</v>
      </c>
      <c r="D54" s="61">
        <v>181</v>
      </c>
      <c r="E54" s="62">
        <v>168</v>
      </c>
      <c r="F54" s="61">
        <v>179</v>
      </c>
      <c r="G54" s="61">
        <v>178</v>
      </c>
      <c r="H54" s="66">
        <v>178</v>
      </c>
      <c r="I54" s="62">
        <v>182</v>
      </c>
      <c r="J54" s="63">
        <f t="shared" si="6"/>
        <v>177.66666666666666</v>
      </c>
      <c r="K54" s="64">
        <f t="shared" si="7"/>
        <v>1066</v>
      </c>
      <c r="L54" s="1">
        <f t="shared" si="8"/>
        <v>14</v>
      </c>
    </row>
    <row r="55" spans="1:12" ht="13.5" thickBot="1">
      <c r="A55" s="80">
        <v>6</v>
      </c>
      <c r="B55" s="39" t="s">
        <v>53</v>
      </c>
      <c r="C55" s="24" t="s">
        <v>54</v>
      </c>
      <c r="D55" s="68">
        <v>178</v>
      </c>
      <c r="E55" s="69">
        <v>150</v>
      </c>
      <c r="F55" s="68">
        <v>160</v>
      </c>
      <c r="G55" s="68">
        <v>192</v>
      </c>
      <c r="H55" s="70">
        <v>190</v>
      </c>
      <c r="I55" s="69">
        <v>178</v>
      </c>
      <c r="J55" s="63">
        <f t="shared" si="6"/>
        <v>174.66666666666666</v>
      </c>
      <c r="K55" s="64">
        <f t="shared" si="7"/>
        <v>1048</v>
      </c>
      <c r="L55" s="1">
        <f t="shared" si="8"/>
        <v>42</v>
      </c>
    </row>
    <row r="56" spans="1:12" ht="12.75">
      <c r="A56" s="79">
        <v>7</v>
      </c>
      <c r="B56" s="39" t="s">
        <v>42</v>
      </c>
      <c r="C56" s="24" t="s">
        <v>39</v>
      </c>
      <c r="D56" s="61">
        <v>188</v>
      </c>
      <c r="E56" s="62">
        <v>178</v>
      </c>
      <c r="F56" s="61">
        <v>150</v>
      </c>
      <c r="G56" s="61">
        <v>182</v>
      </c>
      <c r="H56" s="66">
        <v>190</v>
      </c>
      <c r="I56" s="62">
        <v>157</v>
      </c>
      <c r="J56" s="63">
        <f t="shared" si="6"/>
        <v>174.16666666666666</v>
      </c>
      <c r="K56" s="64">
        <f t="shared" si="7"/>
        <v>1045</v>
      </c>
      <c r="L56" s="1">
        <f t="shared" si="8"/>
        <v>40</v>
      </c>
    </row>
    <row r="57" spans="1:12" ht="12.75">
      <c r="A57" s="80">
        <v>8</v>
      </c>
      <c r="B57" s="40" t="s">
        <v>91</v>
      </c>
      <c r="C57" s="24" t="s">
        <v>39</v>
      </c>
      <c r="D57" s="61">
        <v>165</v>
      </c>
      <c r="E57" s="62">
        <v>180</v>
      </c>
      <c r="F57" s="61">
        <v>210</v>
      </c>
      <c r="G57" s="61">
        <v>165</v>
      </c>
      <c r="H57" s="66">
        <v>158</v>
      </c>
      <c r="I57" s="62">
        <v>160</v>
      </c>
      <c r="J57" s="63">
        <f t="shared" si="6"/>
        <v>173</v>
      </c>
      <c r="K57" s="64">
        <f t="shared" si="7"/>
        <v>1038</v>
      </c>
      <c r="L57" s="1">
        <f t="shared" si="8"/>
        <v>52</v>
      </c>
    </row>
    <row r="58" spans="1:12" ht="13.5" thickBot="1">
      <c r="A58" s="80">
        <v>9</v>
      </c>
      <c r="B58" s="39" t="s">
        <v>97</v>
      </c>
      <c r="C58" s="39" t="s">
        <v>39</v>
      </c>
      <c r="D58" s="61">
        <v>152</v>
      </c>
      <c r="E58" s="62">
        <v>128</v>
      </c>
      <c r="F58" s="61">
        <v>180</v>
      </c>
      <c r="G58" s="61">
        <v>202</v>
      </c>
      <c r="H58" s="66">
        <v>185</v>
      </c>
      <c r="I58" s="62">
        <v>158</v>
      </c>
      <c r="J58" s="63">
        <f t="shared" si="6"/>
        <v>167.5</v>
      </c>
      <c r="K58" s="64">
        <f t="shared" si="7"/>
        <v>1005</v>
      </c>
      <c r="L58" s="1">
        <f t="shared" si="8"/>
        <v>74</v>
      </c>
    </row>
    <row r="59" spans="1:12" ht="12.75">
      <c r="A59" s="79">
        <v>10</v>
      </c>
      <c r="B59" s="39" t="s">
        <v>98</v>
      </c>
      <c r="C59" s="24" t="s">
        <v>99</v>
      </c>
      <c r="D59" s="61">
        <v>125</v>
      </c>
      <c r="E59" s="62">
        <v>203</v>
      </c>
      <c r="F59" s="61">
        <v>190</v>
      </c>
      <c r="G59" s="61">
        <v>146</v>
      </c>
      <c r="H59" s="66">
        <v>170</v>
      </c>
      <c r="I59" s="62">
        <v>171</v>
      </c>
      <c r="J59" s="63">
        <f t="shared" si="6"/>
        <v>167.5</v>
      </c>
      <c r="K59" s="64">
        <f t="shared" si="7"/>
        <v>1005</v>
      </c>
      <c r="L59" s="1">
        <f t="shared" si="8"/>
        <v>78</v>
      </c>
    </row>
    <row r="60" spans="1:12" ht="12.75">
      <c r="A60" s="80">
        <v>11</v>
      </c>
      <c r="B60" s="39" t="s">
        <v>64</v>
      </c>
      <c r="C60" s="24" t="s">
        <v>39</v>
      </c>
      <c r="D60" s="61">
        <v>179</v>
      </c>
      <c r="E60" s="62">
        <v>142</v>
      </c>
      <c r="F60" s="61">
        <v>201</v>
      </c>
      <c r="G60" s="61">
        <v>169</v>
      </c>
      <c r="H60" s="66">
        <v>137</v>
      </c>
      <c r="I60" s="62">
        <v>170</v>
      </c>
      <c r="J60" s="63">
        <f t="shared" si="6"/>
        <v>166.33333333333334</v>
      </c>
      <c r="K60" s="64">
        <f t="shared" si="7"/>
        <v>998</v>
      </c>
      <c r="L60" s="1">
        <f t="shared" si="8"/>
        <v>64</v>
      </c>
    </row>
    <row r="61" ht="11.25" customHeight="1"/>
    <row r="64" spans="3:9" ht="15.75">
      <c r="C64" s="72" t="s">
        <v>34</v>
      </c>
      <c r="D64" s="151" t="s">
        <v>41</v>
      </c>
      <c r="E64" s="174"/>
      <c r="F64" s="174"/>
      <c r="G64" s="174"/>
      <c r="H64" s="174"/>
      <c r="I64" s="175"/>
    </row>
  </sheetData>
  <mergeCells count="8">
    <mergeCell ref="D64:I64"/>
    <mergeCell ref="B1:K1"/>
    <mergeCell ref="B8:B10"/>
    <mergeCell ref="C8:C10"/>
    <mergeCell ref="B21:B23"/>
    <mergeCell ref="C21:C23"/>
    <mergeCell ref="B47:B49"/>
    <mergeCell ref="C47:C49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34">
      <selection activeCell="A24" sqref="A24:IV24"/>
    </sheetView>
  </sheetViews>
  <sheetFormatPr defaultColWidth="9.00390625" defaultRowHeight="12.75"/>
  <cols>
    <col min="1" max="1" width="6.625" style="0" customWidth="1"/>
    <col min="2" max="2" width="22.375" style="0" customWidth="1"/>
    <col min="3" max="3" width="19.00390625" style="0" customWidth="1"/>
    <col min="4" max="9" width="5.75390625" style="0" customWidth="1"/>
    <col min="10" max="10" width="10.00390625" style="0" customWidth="1"/>
    <col min="11" max="11" width="7.125" style="0" customWidth="1"/>
    <col min="12" max="12" width="4.875" style="0" customWidth="1"/>
  </cols>
  <sheetData>
    <row r="1" spans="1:12" ht="18">
      <c r="A1" s="46"/>
      <c r="B1" s="176" t="s">
        <v>37</v>
      </c>
      <c r="C1" s="177"/>
      <c r="D1" s="177"/>
      <c r="E1" s="177"/>
      <c r="F1" s="177"/>
      <c r="G1" s="177"/>
      <c r="H1" s="177"/>
      <c r="I1" s="177"/>
      <c r="J1" s="177"/>
      <c r="K1" s="177"/>
      <c r="L1" s="1"/>
    </row>
    <row r="2" spans="1:12" ht="20.25">
      <c r="A2" s="46"/>
      <c r="B2" s="18"/>
      <c r="C2" s="17" t="s">
        <v>35</v>
      </c>
      <c r="D2" s="17"/>
      <c r="E2" s="17"/>
      <c r="F2" s="17"/>
      <c r="G2" s="17"/>
      <c r="H2" s="17"/>
      <c r="I2" s="17"/>
      <c r="J2" s="47"/>
      <c r="K2" s="47"/>
      <c r="L2" s="1"/>
    </row>
    <row r="3" spans="1:12" ht="18">
      <c r="A3" s="46"/>
      <c r="B3" s="18"/>
      <c r="C3" s="32" t="s">
        <v>36</v>
      </c>
      <c r="D3" s="18"/>
      <c r="E3" s="18"/>
      <c r="F3" s="18"/>
      <c r="G3" s="18"/>
      <c r="H3" s="18"/>
      <c r="I3" s="18"/>
      <c r="J3" s="48"/>
      <c r="K3" s="48"/>
      <c r="L3" s="1"/>
    </row>
    <row r="4" spans="1:12" ht="15.75">
      <c r="A4" s="46"/>
      <c r="B4" s="1"/>
      <c r="C4" s="43" t="s">
        <v>31</v>
      </c>
      <c r="D4" s="43"/>
      <c r="E4" s="43"/>
      <c r="F4" s="43"/>
      <c r="G4" s="43"/>
      <c r="H4" s="43"/>
      <c r="I4" s="43"/>
      <c r="J4" s="49"/>
      <c r="K4" s="49"/>
      <c r="L4" s="1"/>
    </row>
    <row r="5" spans="1:12" ht="12.75">
      <c r="A5" s="46"/>
      <c r="B5" s="1"/>
      <c r="C5" s="1"/>
      <c r="D5" s="1"/>
      <c r="E5" s="1"/>
      <c r="F5" s="1"/>
      <c r="G5" s="1"/>
      <c r="H5" s="1"/>
      <c r="I5" s="1"/>
      <c r="J5" s="46"/>
      <c r="K5" s="46"/>
      <c r="L5" s="1"/>
    </row>
    <row r="6" spans="1:12" ht="15.75">
      <c r="A6" s="46"/>
      <c r="B6" s="1"/>
      <c r="C6" s="43" t="s">
        <v>100</v>
      </c>
      <c r="D6" s="43"/>
      <c r="E6" s="43"/>
      <c r="F6" s="43"/>
      <c r="G6" s="43"/>
      <c r="H6" s="43"/>
      <c r="I6" s="43"/>
      <c r="J6" s="49"/>
      <c r="K6" s="49"/>
      <c r="L6" s="1"/>
    </row>
    <row r="7" spans="1:12" ht="13.5" thickBot="1">
      <c r="A7" s="50"/>
      <c r="B7" s="4"/>
      <c r="C7" s="4"/>
      <c r="D7" s="4"/>
      <c r="E7" s="4"/>
      <c r="F7" s="4"/>
      <c r="G7" s="4"/>
      <c r="H7" s="4"/>
      <c r="I7" s="4"/>
      <c r="J7" s="50"/>
      <c r="K7" s="50"/>
      <c r="L7" s="1"/>
    </row>
    <row r="8" spans="1:12" ht="25.5">
      <c r="A8" s="51"/>
      <c r="B8" s="178" t="s">
        <v>1</v>
      </c>
      <c r="C8" s="164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57</v>
      </c>
      <c r="I8" s="8" t="s">
        <v>8</v>
      </c>
      <c r="J8" s="51" t="s">
        <v>12</v>
      </c>
      <c r="K8" s="52" t="s">
        <v>10</v>
      </c>
      <c r="L8" s="1"/>
    </row>
    <row r="9" spans="1:12" ht="12.75">
      <c r="A9" s="53" t="s">
        <v>0</v>
      </c>
      <c r="B9" s="179"/>
      <c r="C9" s="165"/>
      <c r="D9" s="11"/>
      <c r="E9" s="11"/>
      <c r="F9" s="11"/>
      <c r="G9" s="11"/>
      <c r="H9" s="11"/>
      <c r="I9" s="11"/>
      <c r="J9" s="53">
        <f>K9</f>
        <v>6</v>
      </c>
      <c r="K9" s="54">
        <v>6</v>
      </c>
      <c r="L9" s="1"/>
    </row>
    <row r="10" spans="1:12" ht="13.5" thickBot="1">
      <c r="A10" s="55"/>
      <c r="B10" s="180"/>
      <c r="C10" s="166"/>
      <c r="D10" s="14"/>
      <c r="E10" s="14"/>
      <c r="F10" s="14"/>
      <c r="G10" s="14"/>
      <c r="H10" s="14"/>
      <c r="I10" s="14"/>
      <c r="J10" s="55" t="s">
        <v>11</v>
      </c>
      <c r="K10" s="44" t="s">
        <v>11</v>
      </c>
      <c r="L10" s="1"/>
    </row>
    <row r="11" spans="1:12" ht="12.75">
      <c r="A11" s="45">
        <v>1</v>
      </c>
      <c r="B11" s="77" t="s">
        <v>73</v>
      </c>
      <c r="C11" s="29" t="s">
        <v>39</v>
      </c>
      <c r="D11" s="56">
        <v>189</v>
      </c>
      <c r="E11" s="62">
        <v>209</v>
      </c>
      <c r="F11" s="61">
        <v>191</v>
      </c>
      <c r="G11" s="62">
        <v>212</v>
      </c>
      <c r="H11" s="61">
        <v>201</v>
      </c>
      <c r="I11" s="61">
        <v>193</v>
      </c>
      <c r="J11" s="58">
        <f aca="true" t="shared" si="0" ref="J11:J16">AVERAGE(D11:I11)</f>
        <v>199.16666666666666</v>
      </c>
      <c r="K11" s="59">
        <f aca="true" t="shared" si="1" ref="K11:K16">SUM(D11:I11)</f>
        <v>1195</v>
      </c>
      <c r="L11" s="1">
        <f aca="true" t="shared" si="2" ref="L11:L16">MAX(D11:I11)-MIN(D11:I11)</f>
        <v>23</v>
      </c>
    </row>
    <row r="12" spans="1:12" ht="12.75">
      <c r="A12" s="60">
        <v>2</v>
      </c>
      <c r="B12" s="27" t="s">
        <v>89</v>
      </c>
      <c r="C12" s="29" t="s">
        <v>90</v>
      </c>
      <c r="D12" s="61">
        <v>202</v>
      </c>
      <c r="E12" s="62">
        <v>171</v>
      </c>
      <c r="F12" s="61">
        <v>180</v>
      </c>
      <c r="G12" s="62">
        <v>184</v>
      </c>
      <c r="H12" s="61">
        <v>215</v>
      </c>
      <c r="I12" s="61">
        <v>157</v>
      </c>
      <c r="J12" s="63">
        <f t="shared" si="0"/>
        <v>184.83333333333334</v>
      </c>
      <c r="K12" s="64">
        <f t="shared" si="1"/>
        <v>1109</v>
      </c>
      <c r="L12" s="1">
        <f t="shared" si="2"/>
        <v>58</v>
      </c>
    </row>
    <row r="13" spans="1:12" ht="12.75">
      <c r="A13" s="60">
        <v>3</v>
      </c>
      <c r="B13" s="27" t="s">
        <v>98</v>
      </c>
      <c r="C13" s="29" t="s">
        <v>39</v>
      </c>
      <c r="D13" s="61">
        <v>193</v>
      </c>
      <c r="E13" s="62">
        <v>166</v>
      </c>
      <c r="F13" s="61">
        <v>202</v>
      </c>
      <c r="G13" s="62">
        <v>187</v>
      </c>
      <c r="H13" s="61">
        <v>162</v>
      </c>
      <c r="I13" s="61">
        <v>175</v>
      </c>
      <c r="J13" s="67">
        <f t="shared" si="0"/>
        <v>180.83333333333334</v>
      </c>
      <c r="K13" s="64">
        <f t="shared" si="1"/>
        <v>1085</v>
      </c>
      <c r="L13" s="1">
        <f t="shared" si="2"/>
        <v>40</v>
      </c>
    </row>
    <row r="14" spans="1:12" ht="12.75">
      <c r="A14" s="45">
        <v>4</v>
      </c>
      <c r="B14" s="28" t="s">
        <v>85</v>
      </c>
      <c r="C14" s="29" t="s">
        <v>86</v>
      </c>
      <c r="D14" s="61">
        <v>182</v>
      </c>
      <c r="E14" s="62">
        <v>202</v>
      </c>
      <c r="F14" s="61">
        <v>162</v>
      </c>
      <c r="G14" s="62">
        <v>152</v>
      </c>
      <c r="H14" s="61">
        <v>169</v>
      </c>
      <c r="I14" s="61">
        <v>179</v>
      </c>
      <c r="J14" s="67">
        <f t="shared" si="0"/>
        <v>174.33333333333334</v>
      </c>
      <c r="K14" s="64">
        <f t="shared" si="1"/>
        <v>1046</v>
      </c>
      <c r="L14" s="1">
        <f t="shared" si="2"/>
        <v>50</v>
      </c>
    </row>
    <row r="15" spans="1:12" ht="12.75">
      <c r="A15" s="60">
        <v>5</v>
      </c>
      <c r="B15" s="28" t="s">
        <v>87</v>
      </c>
      <c r="C15" s="26" t="s">
        <v>88</v>
      </c>
      <c r="D15" s="61">
        <v>178</v>
      </c>
      <c r="E15" s="62">
        <v>129</v>
      </c>
      <c r="F15" s="61">
        <v>178</v>
      </c>
      <c r="G15" s="62">
        <v>170</v>
      </c>
      <c r="H15" s="61">
        <v>214</v>
      </c>
      <c r="I15" s="61">
        <v>172</v>
      </c>
      <c r="J15" s="67">
        <f t="shared" si="0"/>
        <v>173.5</v>
      </c>
      <c r="K15" s="64">
        <f t="shared" si="1"/>
        <v>1041</v>
      </c>
      <c r="L15" s="1">
        <f t="shared" si="2"/>
        <v>85</v>
      </c>
    </row>
    <row r="16" spans="1:12" ht="12.75">
      <c r="A16" s="60">
        <v>6</v>
      </c>
      <c r="B16" s="27" t="s">
        <v>42</v>
      </c>
      <c r="C16" s="26" t="s">
        <v>39</v>
      </c>
      <c r="D16" s="61">
        <v>205</v>
      </c>
      <c r="E16" s="62">
        <v>119</v>
      </c>
      <c r="F16" s="61">
        <v>188</v>
      </c>
      <c r="G16" s="62">
        <v>183</v>
      </c>
      <c r="H16" s="61">
        <v>150</v>
      </c>
      <c r="I16" s="61">
        <v>165</v>
      </c>
      <c r="J16" s="67">
        <f t="shared" si="0"/>
        <v>168.33333333333334</v>
      </c>
      <c r="K16" s="64">
        <f t="shared" si="1"/>
        <v>1010</v>
      </c>
      <c r="L16" s="1">
        <f t="shared" si="2"/>
        <v>86</v>
      </c>
    </row>
    <row r="18" spans="1:12" ht="15.75">
      <c r="A18" s="46"/>
      <c r="B18" s="1"/>
      <c r="C18" s="43" t="s">
        <v>101</v>
      </c>
      <c r="D18" s="43"/>
      <c r="E18" s="43"/>
      <c r="F18" s="43"/>
      <c r="G18" s="43"/>
      <c r="H18" s="43"/>
      <c r="I18" s="43"/>
      <c r="J18" s="49"/>
      <c r="K18" s="49"/>
      <c r="L18" s="1"/>
    </row>
    <row r="19" spans="1:12" ht="13.5" thickBot="1">
      <c r="A19" s="50"/>
      <c r="B19" s="4"/>
      <c r="C19" s="4"/>
      <c r="D19" s="4"/>
      <c r="E19" s="4"/>
      <c r="F19" s="4"/>
      <c r="G19" s="4"/>
      <c r="H19" s="4"/>
      <c r="I19" s="4"/>
      <c r="J19" s="50"/>
      <c r="K19" s="50"/>
      <c r="L19" s="1"/>
    </row>
    <row r="20" spans="1:12" ht="25.5">
      <c r="A20" s="51"/>
      <c r="B20" s="178" t="s">
        <v>1</v>
      </c>
      <c r="C20" s="164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57</v>
      </c>
      <c r="I20" s="8" t="s">
        <v>8</v>
      </c>
      <c r="J20" s="51" t="s">
        <v>12</v>
      </c>
      <c r="K20" s="52" t="s">
        <v>10</v>
      </c>
      <c r="L20" s="1"/>
    </row>
    <row r="21" spans="1:12" ht="12.75">
      <c r="A21" s="53" t="s">
        <v>0</v>
      </c>
      <c r="B21" s="179"/>
      <c r="C21" s="165"/>
      <c r="D21" s="11"/>
      <c r="E21" s="11"/>
      <c r="F21" s="11"/>
      <c r="G21" s="11"/>
      <c r="H21" s="11"/>
      <c r="I21" s="11"/>
      <c r="J21" s="53">
        <f>K21</f>
        <v>6</v>
      </c>
      <c r="K21" s="54">
        <v>6</v>
      </c>
      <c r="L21" s="1"/>
    </row>
    <row r="22" spans="1:12" ht="13.5" thickBot="1">
      <c r="A22" s="55"/>
      <c r="B22" s="180"/>
      <c r="C22" s="166"/>
      <c r="D22" s="14"/>
      <c r="E22" s="14"/>
      <c r="F22" s="14"/>
      <c r="G22" s="14"/>
      <c r="H22" s="14"/>
      <c r="I22" s="14"/>
      <c r="J22" s="55" t="s">
        <v>11</v>
      </c>
      <c r="K22" s="44" t="s">
        <v>11</v>
      </c>
      <c r="L22" s="1"/>
    </row>
    <row r="23" spans="1:12" ht="12.75">
      <c r="A23" s="79">
        <v>1</v>
      </c>
      <c r="B23" s="39" t="s">
        <v>89</v>
      </c>
      <c r="C23" s="24" t="s">
        <v>90</v>
      </c>
      <c r="D23" s="56">
        <v>214</v>
      </c>
      <c r="E23" s="56">
        <v>197</v>
      </c>
      <c r="F23" s="57">
        <v>223</v>
      </c>
      <c r="G23" s="56">
        <v>224</v>
      </c>
      <c r="H23" s="57">
        <v>195</v>
      </c>
      <c r="I23" s="99">
        <v>183</v>
      </c>
      <c r="J23" s="58">
        <f aca="true" t="shared" si="3" ref="J23:J28">AVERAGE(D23:I23)</f>
        <v>206</v>
      </c>
      <c r="K23" s="59">
        <f aca="true" t="shared" si="4" ref="K23:K28">SUM(D23:I23)</f>
        <v>1236</v>
      </c>
      <c r="L23" s="1">
        <f aca="true" t="shared" si="5" ref="L23:L28">MAX(D23:I23)-MIN(D23:I23)</f>
        <v>41</v>
      </c>
    </row>
    <row r="24" spans="1:12" ht="12.75">
      <c r="A24" s="80">
        <v>2</v>
      </c>
      <c r="B24" s="39" t="s">
        <v>53</v>
      </c>
      <c r="C24" s="24" t="s">
        <v>54</v>
      </c>
      <c r="D24" s="61">
        <v>179</v>
      </c>
      <c r="E24" s="62">
        <v>172</v>
      </c>
      <c r="F24" s="61">
        <v>213</v>
      </c>
      <c r="G24" s="61">
        <v>177</v>
      </c>
      <c r="H24" s="62">
        <v>176</v>
      </c>
      <c r="I24" s="100">
        <v>226</v>
      </c>
      <c r="J24" s="63">
        <f t="shared" si="3"/>
        <v>190.5</v>
      </c>
      <c r="K24" s="64">
        <f t="shared" si="4"/>
        <v>1143</v>
      </c>
      <c r="L24" s="1">
        <f t="shared" si="5"/>
        <v>54</v>
      </c>
    </row>
    <row r="25" spans="1:12" ht="13.5" thickBot="1">
      <c r="A25" s="80">
        <v>3</v>
      </c>
      <c r="B25" s="39" t="s">
        <v>43</v>
      </c>
      <c r="C25" s="24" t="s">
        <v>39</v>
      </c>
      <c r="D25" s="61">
        <v>200</v>
      </c>
      <c r="E25" s="62">
        <v>185</v>
      </c>
      <c r="F25" s="61">
        <v>172</v>
      </c>
      <c r="G25" s="61">
        <v>162</v>
      </c>
      <c r="H25" s="66">
        <v>190</v>
      </c>
      <c r="I25" s="62">
        <v>192</v>
      </c>
      <c r="J25" s="63">
        <f t="shared" si="3"/>
        <v>183.5</v>
      </c>
      <c r="K25" s="64">
        <f t="shared" si="4"/>
        <v>1101</v>
      </c>
      <c r="L25" s="1">
        <f t="shared" si="5"/>
        <v>38</v>
      </c>
    </row>
    <row r="26" spans="1:12" ht="12.75">
      <c r="A26" s="79">
        <v>4</v>
      </c>
      <c r="B26" s="39" t="s">
        <v>106</v>
      </c>
      <c r="C26" s="24" t="s">
        <v>39</v>
      </c>
      <c r="D26" s="61">
        <v>164</v>
      </c>
      <c r="E26" s="62">
        <v>201</v>
      </c>
      <c r="F26" s="61">
        <v>173</v>
      </c>
      <c r="G26" s="61">
        <v>157</v>
      </c>
      <c r="H26" s="66">
        <v>174</v>
      </c>
      <c r="I26" s="62">
        <v>179</v>
      </c>
      <c r="J26" s="63">
        <f t="shared" si="3"/>
        <v>174.66666666666666</v>
      </c>
      <c r="K26" s="64">
        <f t="shared" si="4"/>
        <v>1048</v>
      </c>
      <c r="L26" s="1">
        <f t="shared" si="5"/>
        <v>44</v>
      </c>
    </row>
    <row r="27" spans="1:12" ht="12.75">
      <c r="A27" s="80">
        <v>5</v>
      </c>
      <c r="B27" s="40" t="s">
        <v>104</v>
      </c>
      <c r="C27" s="24" t="s">
        <v>105</v>
      </c>
      <c r="D27" s="61">
        <v>163</v>
      </c>
      <c r="E27" s="62">
        <v>179</v>
      </c>
      <c r="F27" s="61">
        <v>145</v>
      </c>
      <c r="G27" s="61">
        <v>173</v>
      </c>
      <c r="H27" s="66">
        <v>201</v>
      </c>
      <c r="I27" s="62">
        <v>183</v>
      </c>
      <c r="J27" s="63">
        <f t="shared" si="3"/>
        <v>174</v>
      </c>
      <c r="K27" s="64">
        <f t="shared" si="4"/>
        <v>1044</v>
      </c>
      <c r="L27" s="1">
        <f t="shared" si="5"/>
        <v>56</v>
      </c>
    </row>
    <row r="28" spans="1:12" ht="12.75">
      <c r="A28" s="80">
        <v>6</v>
      </c>
      <c r="B28" s="40" t="s">
        <v>87</v>
      </c>
      <c r="C28" s="24" t="s">
        <v>88</v>
      </c>
      <c r="D28" s="61">
        <v>177</v>
      </c>
      <c r="E28" s="62">
        <v>188</v>
      </c>
      <c r="F28" s="61">
        <v>174</v>
      </c>
      <c r="G28" s="61">
        <v>169</v>
      </c>
      <c r="H28" s="66">
        <v>181</v>
      </c>
      <c r="I28" s="62">
        <v>153</v>
      </c>
      <c r="J28" s="101">
        <f t="shared" si="3"/>
        <v>173.66666666666666</v>
      </c>
      <c r="K28" s="65">
        <f t="shared" si="4"/>
        <v>1042</v>
      </c>
      <c r="L28" s="1">
        <f t="shared" si="5"/>
        <v>35</v>
      </c>
    </row>
    <row r="30" spans="1:12" ht="15.75">
      <c r="A30" s="46"/>
      <c r="B30" s="1"/>
      <c r="C30" s="43" t="s">
        <v>102</v>
      </c>
      <c r="D30" s="43"/>
      <c r="E30" s="43"/>
      <c r="F30" s="43"/>
      <c r="G30" s="43"/>
      <c r="H30" s="43"/>
      <c r="I30" s="43"/>
      <c r="J30" s="49"/>
      <c r="K30" s="49"/>
      <c r="L30" s="1"/>
    </row>
    <row r="31" spans="1:12" ht="13.5" thickBot="1">
      <c r="A31" s="50"/>
      <c r="B31" s="4"/>
      <c r="C31" s="4"/>
      <c r="D31" s="4"/>
      <c r="E31" s="4"/>
      <c r="F31" s="4"/>
      <c r="G31" s="4"/>
      <c r="H31" s="4"/>
      <c r="I31" s="4"/>
      <c r="J31" s="50"/>
      <c r="K31" s="50"/>
      <c r="L31" s="1"/>
    </row>
    <row r="32" spans="1:12" ht="25.5">
      <c r="A32" s="51"/>
      <c r="B32" s="178" t="s">
        <v>1</v>
      </c>
      <c r="C32" s="164" t="s">
        <v>2</v>
      </c>
      <c r="D32" s="8" t="s">
        <v>3</v>
      </c>
      <c r="E32" s="8" t="s">
        <v>4</v>
      </c>
      <c r="F32" s="8" t="s">
        <v>5</v>
      </c>
      <c r="G32" s="8" t="s">
        <v>6</v>
      </c>
      <c r="H32" s="8" t="s">
        <v>57</v>
      </c>
      <c r="I32" s="8" t="s">
        <v>8</v>
      </c>
      <c r="J32" s="51" t="s">
        <v>12</v>
      </c>
      <c r="K32" s="52" t="s">
        <v>10</v>
      </c>
      <c r="L32" s="1"/>
    </row>
    <row r="33" spans="1:12" ht="12.75">
      <c r="A33" s="53" t="s">
        <v>0</v>
      </c>
      <c r="B33" s="179"/>
      <c r="C33" s="165"/>
      <c r="D33" s="11"/>
      <c r="E33" s="11"/>
      <c r="F33" s="11"/>
      <c r="G33" s="11"/>
      <c r="H33" s="11"/>
      <c r="I33" s="11"/>
      <c r="J33" s="53">
        <f>K33</f>
        <v>6</v>
      </c>
      <c r="K33" s="54">
        <v>6</v>
      </c>
      <c r="L33" s="1"/>
    </row>
    <row r="34" spans="1:12" ht="13.5" thickBot="1">
      <c r="A34" s="55"/>
      <c r="B34" s="180"/>
      <c r="C34" s="166"/>
      <c r="D34" s="14"/>
      <c r="E34" s="14"/>
      <c r="F34" s="14"/>
      <c r="G34" s="14"/>
      <c r="H34" s="14"/>
      <c r="I34" s="14"/>
      <c r="J34" s="55" t="s">
        <v>11</v>
      </c>
      <c r="K34" s="44" t="s">
        <v>11</v>
      </c>
      <c r="L34" s="1"/>
    </row>
    <row r="35" spans="1:12" ht="13.5" thickBot="1">
      <c r="A35" s="79">
        <v>1</v>
      </c>
      <c r="B35" s="39" t="s">
        <v>63</v>
      </c>
      <c r="C35" s="24" t="s">
        <v>39</v>
      </c>
      <c r="D35" s="56">
        <v>188</v>
      </c>
      <c r="E35" s="56">
        <v>172</v>
      </c>
      <c r="F35" s="57">
        <v>193</v>
      </c>
      <c r="G35" s="56">
        <v>246</v>
      </c>
      <c r="H35" s="57">
        <v>256</v>
      </c>
      <c r="I35" s="99">
        <v>186</v>
      </c>
      <c r="J35" s="58">
        <f aca="true" t="shared" si="6" ref="J35:J44">AVERAGE(D35:I35)</f>
        <v>206.83333333333334</v>
      </c>
      <c r="K35" s="59">
        <f aca="true" t="shared" si="7" ref="K35:K44">SUM(D35:I35)</f>
        <v>1241</v>
      </c>
      <c r="L35" s="1">
        <f aca="true" t="shared" si="8" ref="L35:L44">MAX(D35:I35)-MIN(D35:I35)</f>
        <v>84</v>
      </c>
    </row>
    <row r="36" spans="1:12" ht="13.5" thickBot="1">
      <c r="A36" s="80">
        <v>2</v>
      </c>
      <c r="B36" s="40" t="s">
        <v>92</v>
      </c>
      <c r="C36" s="24" t="s">
        <v>39</v>
      </c>
      <c r="D36" s="61">
        <v>187</v>
      </c>
      <c r="E36" s="62">
        <v>190</v>
      </c>
      <c r="F36" s="61">
        <v>217</v>
      </c>
      <c r="G36" s="61">
        <v>227</v>
      </c>
      <c r="H36" s="66">
        <v>235</v>
      </c>
      <c r="I36" s="62">
        <v>172</v>
      </c>
      <c r="J36" s="58">
        <f t="shared" si="6"/>
        <v>204.66666666666666</v>
      </c>
      <c r="K36" s="59">
        <f t="shared" si="7"/>
        <v>1228</v>
      </c>
      <c r="L36" s="1">
        <f t="shared" si="8"/>
        <v>63</v>
      </c>
    </row>
    <row r="37" spans="1:12" ht="13.5" thickBot="1">
      <c r="A37" s="79">
        <v>3</v>
      </c>
      <c r="B37" s="40" t="s">
        <v>64</v>
      </c>
      <c r="C37" s="24" t="s">
        <v>39</v>
      </c>
      <c r="D37" s="61">
        <v>193</v>
      </c>
      <c r="E37" s="62">
        <v>192</v>
      </c>
      <c r="F37" s="61">
        <v>234</v>
      </c>
      <c r="G37" s="61">
        <v>201</v>
      </c>
      <c r="H37" s="66">
        <v>190</v>
      </c>
      <c r="I37" s="62">
        <v>214</v>
      </c>
      <c r="J37" s="58">
        <f t="shared" si="6"/>
        <v>204</v>
      </c>
      <c r="K37" s="59">
        <f t="shared" si="7"/>
        <v>1224</v>
      </c>
      <c r="L37" s="1">
        <f t="shared" si="8"/>
        <v>44</v>
      </c>
    </row>
    <row r="38" spans="1:12" ht="13.5" thickBot="1">
      <c r="A38" s="79">
        <v>4</v>
      </c>
      <c r="B38" s="40" t="s">
        <v>85</v>
      </c>
      <c r="C38" s="24" t="s">
        <v>86</v>
      </c>
      <c r="D38" s="61">
        <v>172</v>
      </c>
      <c r="E38" s="62">
        <v>233</v>
      </c>
      <c r="F38" s="61">
        <v>186</v>
      </c>
      <c r="G38" s="61">
        <v>208</v>
      </c>
      <c r="H38" s="66">
        <v>202</v>
      </c>
      <c r="I38" s="62">
        <v>220</v>
      </c>
      <c r="J38" s="58">
        <f t="shared" si="6"/>
        <v>203.5</v>
      </c>
      <c r="K38" s="59">
        <f t="shared" si="7"/>
        <v>1221</v>
      </c>
      <c r="L38" s="1">
        <f t="shared" si="8"/>
        <v>61</v>
      </c>
    </row>
    <row r="39" spans="1:12" ht="13.5" thickBot="1">
      <c r="A39" s="80">
        <v>5</v>
      </c>
      <c r="B39" s="39" t="s">
        <v>87</v>
      </c>
      <c r="C39" s="24" t="s">
        <v>88</v>
      </c>
      <c r="D39" s="68">
        <v>181</v>
      </c>
      <c r="E39" s="69">
        <v>180</v>
      </c>
      <c r="F39" s="68">
        <v>240</v>
      </c>
      <c r="G39" s="68">
        <v>234</v>
      </c>
      <c r="H39" s="70">
        <v>169</v>
      </c>
      <c r="I39" s="69">
        <v>183</v>
      </c>
      <c r="J39" s="58">
        <f t="shared" si="6"/>
        <v>197.83333333333334</v>
      </c>
      <c r="K39" s="59">
        <f t="shared" si="7"/>
        <v>1187</v>
      </c>
      <c r="L39" s="1">
        <f t="shared" si="8"/>
        <v>71</v>
      </c>
    </row>
    <row r="40" spans="1:12" ht="13.5" thickBot="1">
      <c r="A40" s="79">
        <v>6</v>
      </c>
      <c r="B40" s="39" t="s">
        <v>109</v>
      </c>
      <c r="C40" s="24" t="s">
        <v>86</v>
      </c>
      <c r="D40" s="61">
        <v>191</v>
      </c>
      <c r="E40" s="62">
        <v>213</v>
      </c>
      <c r="F40" s="61">
        <v>207</v>
      </c>
      <c r="G40" s="61">
        <v>194</v>
      </c>
      <c r="H40" s="66">
        <v>170</v>
      </c>
      <c r="I40" s="62">
        <v>196</v>
      </c>
      <c r="J40" s="58">
        <f t="shared" si="6"/>
        <v>195.16666666666666</v>
      </c>
      <c r="K40" s="59">
        <f t="shared" si="7"/>
        <v>1171</v>
      </c>
      <c r="L40" s="1">
        <f t="shared" si="8"/>
        <v>43</v>
      </c>
    </row>
    <row r="41" spans="1:12" ht="13.5" thickBot="1">
      <c r="A41" s="79">
        <v>7</v>
      </c>
      <c r="B41" s="39" t="s">
        <v>107</v>
      </c>
      <c r="C41" s="24" t="s">
        <v>108</v>
      </c>
      <c r="D41" s="61">
        <v>156</v>
      </c>
      <c r="E41" s="62">
        <v>185</v>
      </c>
      <c r="F41" s="61">
        <v>175</v>
      </c>
      <c r="G41" s="61">
        <v>211</v>
      </c>
      <c r="H41" s="66">
        <v>153</v>
      </c>
      <c r="I41" s="62">
        <v>182</v>
      </c>
      <c r="J41" s="58">
        <f t="shared" si="6"/>
        <v>177</v>
      </c>
      <c r="K41" s="59">
        <f t="shared" si="7"/>
        <v>1062</v>
      </c>
      <c r="L41" s="1">
        <f t="shared" si="8"/>
        <v>58</v>
      </c>
    </row>
    <row r="42" spans="1:12" ht="13.5" thickBot="1">
      <c r="A42" s="80">
        <v>8</v>
      </c>
      <c r="B42" s="39" t="s">
        <v>110</v>
      </c>
      <c r="C42" s="39" t="s">
        <v>39</v>
      </c>
      <c r="D42" s="61">
        <v>176</v>
      </c>
      <c r="E42" s="62">
        <v>197</v>
      </c>
      <c r="F42" s="61">
        <v>224</v>
      </c>
      <c r="G42" s="61">
        <v>159</v>
      </c>
      <c r="H42" s="66">
        <v>141</v>
      </c>
      <c r="I42" s="62">
        <v>157</v>
      </c>
      <c r="J42" s="58">
        <f t="shared" si="6"/>
        <v>175.66666666666666</v>
      </c>
      <c r="K42" s="59">
        <f t="shared" si="7"/>
        <v>1054</v>
      </c>
      <c r="L42" s="1">
        <f t="shared" si="8"/>
        <v>83</v>
      </c>
    </row>
    <row r="43" spans="1:12" ht="13.5" thickBot="1">
      <c r="A43" s="79">
        <v>9</v>
      </c>
      <c r="B43" s="39" t="s">
        <v>104</v>
      </c>
      <c r="C43" s="24" t="s">
        <v>105</v>
      </c>
      <c r="D43" s="61">
        <v>221</v>
      </c>
      <c r="E43" s="62">
        <v>196</v>
      </c>
      <c r="F43" s="61">
        <v>154</v>
      </c>
      <c r="G43" s="61">
        <v>152</v>
      </c>
      <c r="H43" s="66">
        <v>190</v>
      </c>
      <c r="I43" s="62">
        <v>136</v>
      </c>
      <c r="J43" s="58">
        <f t="shared" si="6"/>
        <v>174.83333333333334</v>
      </c>
      <c r="K43" s="59">
        <f t="shared" si="7"/>
        <v>1049</v>
      </c>
      <c r="L43" s="1">
        <f t="shared" si="8"/>
        <v>85</v>
      </c>
    </row>
    <row r="44" spans="1:12" ht="12.75">
      <c r="A44" s="79">
        <v>10</v>
      </c>
      <c r="B44" s="39" t="s">
        <v>91</v>
      </c>
      <c r="C44" s="24" t="s">
        <v>39</v>
      </c>
      <c r="D44" s="61">
        <v>199</v>
      </c>
      <c r="E44" s="62">
        <v>165</v>
      </c>
      <c r="F44" s="61">
        <v>188</v>
      </c>
      <c r="G44" s="61">
        <v>148</v>
      </c>
      <c r="H44" s="66">
        <v>140</v>
      </c>
      <c r="I44" s="62">
        <v>196</v>
      </c>
      <c r="J44" s="58">
        <f t="shared" si="6"/>
        <v>172.66666666666666</v>
      </c>
      <c r="K44" s="59">
        <f t="shared" si="7"/>
        <v>1036</v>
      </c>
      <c r="L44" s="1">
        <f t="shared" si="8"/>
        <v>59</v>
      </c>
    </row>
    <row r="46" spans="1:12" ht="15.75">
      <c r="A46" s="46"/>
      <c r="B46" s="1"/>
      <c r="C46" s="43" t="s">
        <v>103</v>
      </c>
      <c r="D46" s="43"/>
      <c r="E46" s="43"/>
      <c r="F46" s="43"/>
      <c r="G46" s="43"/>
      <c r="H46" s="43"/>
      <c r="I46" s="43"/>
      <c r="J46" s="49"/>
      <c r="K46" s="49"/>
      <c r="L46" s="1"/>
    </row>
    <row r="47" spans="1:12" ht="13.5" thickBot="1">
      <c r="A47" s="50"/>
      <c r="B47" s="4"/>
      <c r="C47" s="4"/>
      <c r="D47" s="4"/>
      <c r="E47" s="4"/>
      <c r="F47" s="4"/>
      <c r="G47" s="4"/>
      <c r="H47" s="4"/>
      <c r="I47" s="4"/>
      <c r="J47" s="50"/>
      <c r="K47" s="50"/>
      <c r="L47" s="1"/>
    </row>
    <row r="48" spans="1:12" ht="25.5">
      <c r="A48" s="51"/>
      <c r="B48" s="178" t="s">
        <v>1</v>
      </c>
      <c r="C48" s="164" t="s">
        <v>2</v>
      </c>
      <c r="D48" s="8" t="s">
        <v>3</v>
      </c>
      <c r="E48" s="8" t="s">
        <v>4</v>
      </c>
      <c r="F48" s="8" t="s">
        <v>5</v>
      </c>
      <c r="G48" s="8" t="s">
        <v>6</v>
      </c>
      <c r="H48" s="8" t="s">
        <v>57</v>
      </c>
      <c r="I48" s="8" t="s">
        <v>8</v>
      </c>
      <c r="J48" s="51" t="s">
        <v>12</v>
      </c>
      <c r="K48" s="52" t="s">
        <v>10</v>
      </c>
      <c r="L48" s="1"/>
    </row>
    <row r="49" spans="1:12" ht="12.75">
      <c r="A49" s="53" t="s">
        <v>0</v>
      </c>
      <c r="B49" s="179"/>
      <c r="C49" s="165"/>
      <c r="D49" s="11"/>
      <c r="E49" s="11"/>
      <c r="F49" s="11"/>
      <c r="G49" s="11"/>
      <c r="H49" s="11"/>
      <c r="I49" s="11"/>
      <c r="J49" s="53">
        <f>K49</f>
        <v>6</v>
      </c>
      <c r="K49" s="54">
        <v>6</v>
      </c>
      <c r="L49" s="1"/>
    </row>
    <row r="50" spans="1:12" ht="13.5" thickBot="1">
      <c r="A50" s="55"/>
      <c r="B50" s="180"/>
      <c r="C50" s="166"/>
      <c r="D50" s="14"/>
      <c r="E50" s="14"/>
      <c r="F50" s="14"/>
      <c r="G50" s="14"/>
      <c r="H50" s="14"/>
      <c r="I50" s="14"/>
      <c r="J50" s="55" t="s">
        <v>11</v>
      </c>
      <c r="K50" s="44" t="s">
        <v>11</v>
      </c>
      <c r="L50" s="1"/>
    </row>
    <row r="51" spans="1:12" ht="12.75">
      <c r="A51" s="79">
        <v>1</v>
      </c>
      <c r="B51" s="39" t="s">
        <v>87</v>
      </c>
      <c r="C51" s="24" t="s">
        <v>88</v>
      </c>
      <c r="D51" s="56">
        <v>214</v>
      </c>
      <c r="E51" s="56">
        <v>179</v>
      </c>
      <c r="F51" s="57">
        <v>190</v>
      </c>
      <c r="G51" s="56">
        <v>215</v>
      </c>
      <c r="H51" s="57">
        <v>179</v>
      </c>
      <c r="I51" s="99">
        <v>223</v>
      </c>
      <c r="J51" s="58">
        <f aca="true" t="shared" si="9" ref="J51:J57">AVERAGE(D51:I51)</f>
        <v>200</v>
      </c>
      <c r="K51" s="59">
        <f aca="true" t="shared" si="10" ref="K51:K57">SUM(D51:I51)</f>
        <v>1200</v>
      </c>
      <c r="L51" s="1">
        <f aca="true" t="shared" si="11" ref="L51:L57">MAX(D51:I51)-MIN(D51:I51)</f>
        <v>44</v>
      </c>
    </row>
    <row r="52" spans="1:12" ht="12.75">
      <c r="A52" s="80">
        <v>2</v>
      </c>
      <c r="B52" s="39" t="s">
        <v>82</v>
      </c>
      <c r="C52" s="24" t="s">
        <v>39</v>
      </c>
      <c r="D52" s="61">
        <v>179</v>
      </c>
      <c r="E52" s="62">
        <v>202</v>
      </c>
      <c r="F52" s="61">
        <v>236</v>
      </c>
      <c r="G52" s="61">
        <v>198</v>
      </c>
      <c r="H52" s="62">
        <v>189</v>
      </c>
      <c r="I52" s="100">
        <v>183</v>
      </c>
      <c r="J52" s="63">
        <f t="shared" si="9"/>
        <v>197.83333333333334</v>
      </c>
      <c r="K52" s="64">
        <f t="shared" si="10"/>
        <v>1187</v>
      </c>
      <c r="L52" s="1">
        <f t="shared" si="11"/>
        <v>57</v>
      </c>
    </row>
    <row r="53" spans="1:12" ht="13.5" thickBot="1">
      <c r="A53" s="80">
        <v>3</v>
      </c>
      <c r="B53" s="39" t="s">
        <v>38</v>
      </c>
      <c r="C53" s="24" t="s">
        <v>39</v>
      </c>
      <c r="D53" s="61">
        <v>190</v>
      </c>
      <c r="E53" s="62">
        <v>161</v>
      </c>
      <c r="F53" s="61">
        <v>226</v>
      </c>
      <c r="G53" s="61">
        <v>200</v>
      </c>
      <c r="H53" s="66">
        <v>202</v>
      </c>
      <c r="I53" s="62">
        <v>185</v>
      </c>
      <c r="J53" s="63">
        <f t="shared" si="9"/>
        <v>194</v>
      </c>
      <c r="K53" s="64">
        <f t="shared" si="10"/>
        <v>1164</v>
      </c>
      <c r="L53" s="1">
        <f t="shared" si="11"/>
        <v>65</v>
      </c>
    </row>
    <row r="54" spans="1:12" ht="12.75">
      <c r="A54" s="79">
        <v>4</v>
      </c>
      <c r="B54" s="40" t="s">
        <v>109</v>
      </c>
      <c r="C54" s="24" t="s">
        <v>86</v>
      </c>
      <c r="D54" s="61">
        <v>183</v>
      </c>
      <c r="E54" s="62">
        <v>169</v>
      </c>
      <c r="F54" s="61">
        <v>188</v>
      </c>
      <c r="G54" s="61">
        <v>162</v>
      </c>
      <c r="H54" s="66">
        <v>161</v>
      </c>
      <c r="I54" s="62">
        <v>236</v>
      </c>
      <c r="J54" s="63">
        <f t="shared" si="9"/>
        <v>183.16666666666666</v>
      </c>
      <c r="K54" s="64">
        <f t="shared" si="10"/>
        <v>1099</v>
      </c>
      <c r="L54" s="1">
        <f t="shared" si="11"/>
        <v>75</v>
      </c>
    </row>
    <row r="55" spans="1:12" ht="12.75">
      <c r="A55" s="80">
        <v>5</v>
      </c>
      <c r="B55" s="39" t="s">
        <v>73</v>
      </c>
      <c r="C55" s="24" t="s">
        <v>39</v>
      </c>
      <c r="D55" s="61">
        <v>167</v>
      </c>
      <c r="E55" s="62">
        <v>184</v>
      </c>
      <c r="F55" s="61">
        <v>209</v>
      </c>
      <c r="G55" s="61">
        <v>174</v>
      </c>
      <c r="H55" s="66">
        <v>183</v>
      </c>
      <c r="I55" s="62">
        <v>145</v>
      </c>
      <c r="J55" s="63">
        <f t="shared" si="9"/>
        <v>177</v>
      </c>
      <c r="K55" s="64">
        <f t="shared" si="10"/>
        <v>1062</v>
      </c>
      <c r="L55" s="1">
        <f t="shared" si="11"/>
        <v>64</v>
      </c>
    </row>
    <row r="56" spans="1:12" ht="13.5" thickBot="1">
      <c r="A56" s="80">
        <v>6</v>
      </c>
      <c r="B56" s="40" t="s">
        <v>107</v>
      </c>
      <c r="C56" s="24" t="s">
        <v>108</v>
      </c>
      <c r="D56" s="68">
        <v>162</v>
      </c>
      <c r="E56" s="69">
        <v>176</v>
      </c>
      <c r="F56" s="68">
        <v>174</v>
      </c>
      <c r="G56" s="68">
        <v>179</v>
      </c>
      <c r="H56" s="70">
        <v>159</v>
      </c>
      <c r="I56" s="69">
        <v>157</v>
      </c>
      <c r="J56" s="63">
        <f t="shared" si="9"/>
        <v>167.83333333333334</v>
      </c>
      <c r="K56" s="64">
        <f t="shared" si="10"/>
        <v>1007</v>
      </c>
      <c r="L56" s="1">
        <f t="shared" si="11"/>
        <v>22</v>
      </c>
    </row>
    <row r="57" spans="1:12" ht="12.75">
      <c r="A57" s="79">
        <v>7</v>
      </c>
      <c r="B57" s="39" t="s">
        <v>89</v>
      </c>
      <c r="C57" s="24" t="s">
        <v>90</v>
      </c>
      <c r="D57" s="61">
        <v>174</v>
      </c>
      <c r="E57" s="62">
        <v>166</v>
      </c>
      <c r="F57" s="61">
        <v>146</v>
      </c>
      <c r="G57" s="61">
        <v>125</v>
      </c>
      <c r="H57" s="66">
        <v>174</v>
      </c>
      <c r="I57" s="62">
        <v>131</v>
      </c>
      <c r="J57" s="63">
        <f t="shared" si="9"/>
        <v>152.66666666666666</v>
      </c>
      <c r="K57" s="64">
        <f t="shared" si="10"/>
        <v>916</v>
      </c>
      <c r="L57" s="1">
        <f t="shared" si="11"/>
        <v>49</v>
      </c>
    </row>
    <row r="60" spans="3:9" ht="15.75">
      <c r="C60" s="72" t="s">
        <v>34</v>
      </c>
      <c r="D60" s="151" t="s">
        <v>63</v>
      </c>
      <c r="E60" s="174"/>
      <c r="F60" s="174"/>
      <c r="G60" s="174"/>
      <c r="H60" s="174"/>
      <c r="I60" s="175"/>
    </row>
  </sheetData>
  <mergeCells count="10">
    <mergeCell ref="D60:I60"/>
    <mergeCell ref="B1:K1"/>
    <mergeCell ref="B8:B10"/>
    <mergeCell ref="C8:C10"/>
    <mergeCell ref="B20:B22"/>
    <mergeCell ref="C20:C22"/>
    <mergeCell ref="B32:B34"/>
    <mergeCell ref="C32:C34"/>
    <mergeCell ref="B48:B50"/>
    <mergeCell ref="C48:C50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">
      <selection activeCell="A48" sqref="A48:IV48"/>
    </sheetView>
  </sheetViews>
  <sheetFormatPr defaultColWidth="9.00390625" defaultRowHeight="12.75"/>
  <cols>
    <col min="1" max="1" width="6.625" style="0" customWidth="1"/>
    <col min="2" max="2" width="22.375" style="0" customWidth="1"/>
    <col min="3" max="3" width="19.00390625" style="0" customWidth="1"/>
    <col min="4" max="9" width="5.75390625" style="0" customWidth="1"/>
    <col min="10" max="10" width="10.00390625" style="0" customWidth="1"/>
    <col min="11" max="11" width="7.125" style="0" customWidth="1"/>
    <col min="12" max="12" width="4.875" style="0" customWidth="1"/>
  </cols>
  <sheetData>
    <row r="1" spans="1:12" ht="18">
      <c r="A1" s="46"/>
      <c r="B1" s="176" t="s">
        <v>37</v>
      </c>
      <c r="C1" s="177"/>
      <c r="D1" s="177"/>
      <c r="E1" s="177"/>
      <c r="F1" s="177"/>
      <c r="G1" s="177"/>
      <c r="H1" s="177"/>
      <c r="I1" s="177"/>
      <c r="J1" s="177"/>
      <c r="K1" s="177"/>
      <c r="L1" s="1"/>
    </row>
    <row r="2" spans="1:12" ht="20.25">
      <c r="A2" s="46"/>
      <c r="B2" s="18"/>
      <c r="C2" s="17" t="s">
        <v>35</v>
      </c>
      <c r="D2" s="17"/>
      <c r="E2" s="17"/>
      <c r="F2" s="17"/>
      <c r="G2" s="17"/>
      <c r="H2" s="17"/>
      <c r="I2" s="17"/>
      <c r="J2" s="47"/>
      <c r="K2" s="47"/>
      <c r="L2" s="1"/>
    </row>
    <row r="3" spans="1:12" ht="18">
      <c r="A3" s="46"/>
      <c r="B3" s="18"/>
      <c r="C3" s="32" t="s">
        <v>36</v>
      </c>
      <c r="D3" s="18"/>
      <c r="E3" s="18"/>
      <c r="F3" s="18"/>
      <c r="G3" s="18"/>
      <c r="H3" s="18"/>
      <c r="I3" s="18"/>
      <c r="J3" s="48"/>
      <c r="K3" s="48"/>
      <c r="L3" s="1"/>
    </row>
    <row r="4" spans="1:12" ht="15.75">
      <c r="A4" s="46"/>
      <c r="B4" s="1"/>
      <c r="C4" s="43" t="s">
        <v>31</v>
      </c>
      <c r="D4" s="43"/>
      <c r="E4" s="43"/>
      <c r="F4" s="43"/>
      <c r="G4" s="43"/>
      <c r="H4" s="43"/>
      <c r="I4" s="43"/>
      <c r="J4" s="49"/>
      <c r="K4" s="49"/>
      <c r="L4" s="1"/>
    </row>
    <row r="5" spans="1:12" ht="12.75">
      <c r="A5" s="46"/>
      <c r="B5" s="1"/>
      <c r="C5" s="1"/>
      <c r="D5" s="1"/>
      <c r="E5" s="1"/>
      <c r="F5" s="1"/>
      <c r="G5" s="1"/>
      <c r="H5" s="1"/>
      <c r="I5" s="1"/>
      <c r="J5" s="46"/>
      <c r="K5" s="46"/>
      <c r="L5" s="1"/>
    </row>
    <row r="6" spans="1:12" ht="15.75">
      <c r="A6" s="46"/>
      <c r="B6" s="1"/>
      <c r="C6" s="43" t="s">
        <v>111</v>
      </c>
      <c r="D6" s="43"/>
      <c r="E6" s="43"/>
      <c r="F6" s="43"/>
      <c r="G6" s="43"/>
      <c r="H6" s="43"/>
      <c r="I6" s="43"/>
      <c r="J6" s="49"/>
      <c r="K6" s="49"/>
      <c r="L6" s="1"/>
    </row>
    <row r="7" spans="1:12" ht="13.5" thickBot="1">
      <c r="A7" s="50"/>
      <c r="B7" s="4"/>
      <c r="C7" s="4"/>
      <c r="D7" s="4"/>
      <c r="E7" s="4"/>
      <c r="F7" s="4"/>
      <c r="G7" s="4"/>
      <c r="H7" s="4"/>
      <c r="I7" s="4"/>
      <c r="J7" s="50"/>
      <c r="K7" s="50"/>
      <c r="L7" s="1"/>
    </row>
    <row r="8" spans="1:12" ht="25.5">
      <c r="A8" s="51"/>
      <c r="B8" s="178" t="s">
        <v>1</v>
      </c>
      <c r="C8" s="164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57</v>
      </c>
      <c r="I8" s="8" t="s">
        <v>8</v>
      </c>
      <c r="J8" s="51" t="s">
        <v>12</v>
      </c>
      <c r="K8" s="52" t="s">
        <v>10</v>
      </c>
      <c r="L8" s="1"/>
    </row>
    <row r="9" spans="1:12" ht="12.75">
      <c r="A9" s="53" t="s">
        <v>0</v>
      </c>
      <c r="B9" s="179"/>
      <c r="C9" s="165"/>
      <c r="D9" s="11"/>
      <c r="E9" s="11"/>
      <c r="F9" s="11"/>
      <c r="G9" s="11"/>
      <c r="H9" s="11"/>
      <c r="I9" s="11"/>
      <c r="J9" s="53">
        <f>K9</f>
        <v>6</v>
      </c>
      <c r="K9" s="54">
        <v>6</v>
      </c>
      <c r="L9" s="1"/>
    </row>
    <row r="10" spans="1:12" ht="13.5" thickBot="1">
      <c r="A10" s="55"/>
      <c r="B10" s="180"/>
      <c r="C10" s="166"/>
      <c r="D10" s="14"/>
      <c r="E10" s="14"/>
      <c r="F10" s="14"/>
      <c r="G10" s="14"/>
      <c r="H10" s="14"/>
      <c r="I10" s="14"/>
      <c r="J10" s="55" t="s">
        <v>11</v>
      </c>
      <c r="K10" s="44" t="s">
        <v>11</v>
      </c>
      <c r="L10" s="1"/>
    </row>
    <row r="11" spans="1:12" ht="12.75">
      <c r="A11" s="45">
        <v>1</v>
      </c>
      <c r="B11" s="77" t="s">
        <v>42</v>
      </c>
      <c r="C11" s="29" t="s">
        <v>39</v>
      </c>
      <c r="D11" s="56">
        <v>158</v>
      </c>
      <c r="E11" s="62">
        <v>182</v>
      </c>
      <c r="F11" s="61">
        <v>192</v>
      </c>
      <c r="G11" s="62">
        <v>182</v>
      </c>
      <c r="H11" s="61">
        <v>171</v>
      </c>
      <c r="I11" s="61">
        <v>169</v>
      </c>
      <c r="J11" s="58">
        <f>AVERAGE(D11:I11)</f>
        <v>175.66666666666666</v>
      </c>
      <c r="K11" s="59">
        <f>SUM(D11:I11)</f>
        <v>1054</v>
      </c>
      <c r="L11" s="1">
        <f>MAX(D11:I11)-MIN(D11:I11)</f>
        <v>34</v>
      </c>
    </row>
    <row r="12" spans="1:12" ht="12.75">
      <c r="A12" s="60">
        <v>2</v>
      </c>
      <c r="B12" s="27" t="s">
        <v>45</v>
      </c>
      <c r="C12" s="29" t="s">
        <v>39</v>
      </c>
      <c r="D12" s="61">
        <v>155</v>
      </c>
      <c r="E12" s="62">
        <v>175</v>
      </c>
      <c r="F12" s="61">
        <v>180</v>
      </c>
      <c r="G12" s="62">
        <v>159</v>
      </c>
      <c r="H12" s="61">
        <v>179</v>
      </c>
      <c r="I12" s="61">
        <v>182</v>
      </c>
      <c r="J12" s="63">
        <f>AVERAGE(D12:I12)</f>
        <v>171.66666666666666</v>
      </c>
      <c r="K12" s="64">
        <f>SUM(D12:I12)</f>
        <v>1030</v>
      </c>
      <c r="L12" s="1">
        <f>MAX(D12:I12)-MIN(D12:I12)</f>
        <v>27</v>
      </c>
    </row>
    <row r="13" spans="1:12" ht="12.75">
      <c r="A13" s="60">
        <v>3</v>
      </c>
      <c r="B13" s="27" t="s">
        <v>106</v>
      </c>
      <c r="C13" s="29" t="s">
        <v>39</v>
      </c>
      <c r="D13" s="61">
        <v>146</v>
      </c>
      <c r="E13" s="62">
        <v>168</v>
      </c>
      <c r="F13" s="61">
        <v>155</v>
      </c>
      <c r="G13" s="62">
        <v>184</v>
      </c>
      <c r="H13" s="61">
        <v>148</v>
      </c>
      <c r="I13" s="61">
        <v>141</v>
      </c>
      <c r="J13" s="67">
        <f>AVERAGE(D13:I13)</f>
        <v>157</v>
      </c>
      <c r="K13" s="64">
        <f>SUM(D13:I13)</f>
        <v>942</v>
      </c>
      <c r="L13" s="1">
        <f>MAX(D13:I13)-MIN(D13:I13)</f>
        <v>43</v>
      </c>
    </row>
    <row r="15" spans="1:12" ht="15.75">
      <c r="A15" s="46"/>
      <c r="B15" s="1"/>
      <c r="C15" s="43" t="s">
        <v>112</v>
      </c>
      <c r="D15" s="43"/>
      <c r="E15" s="43"/>
      <c r="F15" s="43"/>
      <c r="G15" s="43"/>
      <c r="H15" s="43"/>
      <c r="I15" s="43"/>
      <c r="J15" s="49"/>
      <c r="K15" s="49"/>
      <c r="L15" s="1"/>
    </row>
    <row r="16" spans="1:12" ht="13.5" thickBot="1">
      <c r="A16" s="50"/>
      <c r="B16" s="4"/>
      <c r="C16" s="4"/>
      <c r="D16" s="4"/>
      <c r="E16" s="4"/>
      <c r="F16" s="4"/>
      <c r="G16" s="4"/>
      <c r="H16" s="4"/>
      <c r="I16" s="4"/>
      <c r="J16" s="50"/>
      <c r="K16" s="50"/>
      <c r="L16" s="1"/>
    </row>
    <row r="17" spans="1:12" ht="25.5">
      <c r="A17" s="51"/>
      <c r="B17" s="178" t="s">
        <v>1</v>
      </c>
      <c r="C17" s="164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57</v>
      </c>
      <c r="I17" s="8" t="s">
        <v>8</v>
      </c>
      <c r="J17" s="51" t="s">
        <v>12</v>
      </c>
      <c r="K17" s="52" t="s">
        <v>10</v>
      </c>
      <c r="L17" s="1"/>
    </row>
    <row r="18" spans="1:12" ht="12.75">
      <c r="A18" s="53" t="s">
        <v>0</v>
      </c>
      <c r="B18" s="179"/>
      <c r="C18" s="165"/>
      <c r="D18" s="11"/>
      <c r="E18" s="11"/>
      <c r="F18" s="11"/>
      <c r="G18" s="11"/>
      <c r="H18" s="11"/>
      <c r="I18" s="11"/>
      <c r="J18" s="53">
        <f>K18</f>
        <v>6</v>
      </c>
      <c r="K18" s="54">
        <v>6</v>
      </c>
      <c r="L18" s="1"/>
    </row>
    <row r="19" spans="1:12" ht="13.5" thickBot="1">
      <c r="A19" s="55"/>
      <c r="B19" s="180"/>
      <c r="C19" s="166"/>
      <c r="D19" s="14"/>
      <c r="E19" s="14"/>
      <c r="F19" s="14"/>
      <c r="G19" s="14"/>
      <c r="H19" s="14"/>
      <c r="I19" s="14"/>
      <c r="J19" s="55" t="s">
        <v>11</v>
      </c>
      <c r="K19" s="44" t="s">
        <v>11</v>
      </c>
      <c r="L19" s="1"/>
    </row>
    <row r="20" spans="1:12" ht="13.5" thickBot="1">
      <c r="A20" s="79">
        <v>1</v>
      </c>
      <c r="B20" s="39" t="s">
        <v>109</v>
      </c>
      <c r="C20" s="24" t="s">
        <v>86</v>
      </c>
      <c r="D20" s="56">
        <v>220</v>
      </c>
      <c r="E20" s="56">
        <v>194</v>
      </c>
      <c r="F20" s="57">
        <v>245</v>
      </c>
      <c r="G20" s="56">
        <v>213</v>
      </c>
      <c r="H20" s="57">
        <v>200</v>
      </c>
      <c r="I20" s="99">
        <v>172</v>
      </c>
      <c r="J20" s="58">
        <f aca="true" t="shared" si="0" ref="J20:J35">AVERAGE(D20:I20)</f>
        <v>207.33333333333334</v>
      </c>
      <c r="K20" s="59">
        <f aca="true" t="shared" si="1" ref="K20:K35">SUM(D20:I20)</f>
        <v>1244</v>
      </c>
      <c r="L20" s="1">
        <f aca="true" t="shared" si="2" ref="L20:L35">MAX(D20:I20)-MIN(D20:I20)</f>
        <v>73</v>
      </c>
    </row>
    <row r="21" spans="1:12" ht="13.5" thickBot="1">
      <c r="A21" s="80">
        <v>2</v>
      </c>
      <c r="B21" s="39" t="s">
        <v>122</v>
      </c>
      <c r="C21" s="24" t="s">
        <v>118</v>
      </c>
      <c r="D21" s="61">
        <v>259</v>
      </c>
      <c r="E21" s="62">
        <v>185</v>
      </c>
      <c r="F21" s="61">
        <v>204</v>
      </c>
      <c r="G21" s="61">
        <v>178</v>
      </c>
      <c r="H21" s="62">
        <v>183</v>
      </c>
      <c r="I21" s="100">
        <v>202</v>
      </c>
      <c r="J21" s="58">
        <f t="shared" si="0"/>
        <v>201.83333333333334</v>
      </c>
      <c r="K21" s="59">
        <f t="shared" si="1"/>
        <v>1211</v>
      </c>
      <c r="L21" s="1">
        <f t="shared" si="2"/>
        <v>81</v>
      </c>
    </row>
    <row r="22" spans="1:12" ht="13.5" thickBot="1">
      <c r="A22" s="80">
        <v>3</v>
      </c>
      <c r="B22" s="39" t="s">
        <v>123</v>
      </c>
      <c r="C22" s="24" t="s">
        <v>108</v>
      </c>
      <c r="D22" s="61">
        <v>228</v>
      </c>
      <c r="E22" s="62">
        <v>210</v>
      </c>
      <c r="F22" s="61">
        <v>174</v>
      </c>
      <c r="G22" s="61">
        <v>189</v>
      </c>
      <c r="H22" s="66">
        <v>170</v>
      </c>
      <c r="I22" s="62">
        <v>223</v>
      </c>
      <c r="J22" s="58">
        <f t="shared" si="0"/>
        <v>199</v>
      </c>
      <c r="K22" s="59">
        <f t="shared" si="1"/>
        <v>1194</v>
      </c>
      <c r="L22" s="1">
        <f t="shared" si="2"/>
        <v>58</v>
      </c>
    </row>
    <row r="23" spans="1:12" ht="13.5" thickBot="1">
      <c r="A23" s="79">
        <v>4</v>
      </c>
      <c r="B23" s="40" t="s">
        <v>42</v>
      </c>
      <c r="C23" s="24" t="s">
        <v>39</v>
      </c>
      <c r="D23" s="61">
        <v>189</v>
      </c>
      <c r="E23" s="62">
        <v>220</v>
      </c>
      <c r="F23" s="61">
        <v>179</v>
      </c>
      <c r="G23" s="61">
        <v>200</v>
      </c>
      <c r="H23" s="66">
        <v>209</v>
      </c>
      <c r="I23" s="62">
        <v>185</v>
      </c>
      <c r="J23" s="58">
        <f t="shared" si="0"/>
        <v>197</v>
      </c>
      <c r="K23" s="59">
        <f t="shared" si="1"/>
        <v>1182</v>
      </c>
      <c r="L23" s="1">
        <f t="shared" si="2"/>
        <v>41</v>
      </c>
    </row>
    <row r="24" spans="1:12" ht="13.5" thickBot="1">
      <c r="A24" s="80">
        <v>5</v>
      </c>
      <c r="B24" s="39" t="s">
        <v>50</v>
      </c>
      <c r="C24" s="24" t="s">
        <v>39</v>
      </c>
      <c r="D24" s="61">
        <v>179</v>
      </c>
      <c r="E24" s="62">
        <v>222</v>
      </c>
      <c r="F24" s="61">
        <v>182</v>
      </c>
      <c r="G24" s="61">
        <v>200</v>
      </c>
      <c r="H24" s="66">
        <v>195</v>
      </c>
      <c r="I24" s="62">
        <v>189</v>
      </c>
      <c r="J24" s="58">
        <f t="shared" si="0"/>
        <v>194.5</v>
      </c>
      <c r="K24" s="59">
        <f t="shared" si="1"/>
        <v>1167</v>
      </c>
      <c r="L24" s="1">
        <f t="shared" si="2"/>
        <v>43</v>
      </c>
    </row>
    <row r="25" spans="1:12" ht="13.5" thickBot="1">
      <c r="A25" s="80">
        <v>6</v>
      </c>
      <c r="B25" s="39" t="s">
        <v>53</v>
      </c>
      <c r="C25" s="24" t="s">
        <v>54</v>
      </c>
      <c r="D25" s="61">
        <v>180</v>
      </c>
      <c r="E25" s="62">
        <v>177</v>
      </c>
      <c r="F25" s="61">
        <v>210</v>
      </c>
      <c r="G25" s="61">
        <v>180</v>
      </c>
      <c r="H25" s="66">
        <v>170</v>
      </c>
      <c r="I25" s="62">
        <v>224</v>
      </c>
      <c r="J25" s="58">
        <f t="shared" si="0"/>
        <v>190.16666666666666</v>
      </c>
      <c r="K25" s="59">
        <f t="shared" si="1"/>
        <v>1141</v>
      </c>
      <c r="L25" s="1">
        <f t="shared" si="2"/>
        <v>54</v>
      </c>
    </row>
    <row r="26" spans="1:12" ht="13.5" thickBot="1">
      <c r="A26" s="79">
        <v>7</v>
      </c>
      <c r="B26" s="39" t="s">
        <v>85</v>
      </c>
      <c r="C26" s="24" t="s">
        <v>86</v>
      </c>
      <c r="D26" s="61">
        <v>195</v>
      </c>
      <c r="E26" s="62">
        <v>170</v>
      </c>
      <c r="F26" s="61">
        <v>177</v>
      </c>
      <c r="G26" s="61">
        <v>192</v>
      </c>
      <c r="H26" s="66">
        <v>213</v>
      </c>
      <c r="I26" s="62">
        <v>188</v>
      </c>
      <c r="J26" s="58">
        <f t="shared" si="0"/>
        <v>189.16666666666666</v>
      </c>
      <c r="K26" s="59">
        <f t="shared" si="1"/>
        <v>1135</v>
      </c>
      <c r="L26" s="1">
        <f t="shared" si="2"/>
        <v>43</v>
      </c>
    </row>
    <row r="27" spans="1:12" ht="13.5" thickBot="1">
      <c r="A27" s="80">
        <v>8</v>
      </c>
      <c r="B27" s="40" t="s">
        <v>125</v>
      </c>
      <c r="C27" s="24" t="s">
        <v>118</v>
      </c>
      <c r="D27" s="61">
        <v>193</v>
      </c>
      <c r="E27" s="62">
        <v>171</v>
      </c>
      <c r="F27" s="61">
        <v>204</v>
      </c>
      <c r="G27" s="61">
        <v>179</v>
      </c>
      <c r="H27" s="66">
        <v>192</v>
      </c>
      <c r="I27" s="62">
        <v>172</v>
      </c>
      <c r="J27" s="58">
        <f t="shared" si="0"/>
        <v>185.16666666666666</v>
      </c>
      <c r="K27" s="59">
        <f t="shared" si="1"/>
        <v>1111</v>
      </c>
      <c r="L27" s="1">
        <f t="shared" si="2"/>
        <v>33</v>
      </c>
    </row>
    <row r="28" spans="1:12" ht="13.5" thickBot="1">
      <c r="A28" s="80">
        <v>9</v>
      </c>
      <c r="B28" s="39" t="s">
        <v>117</v>
      </c>
      <c r="C28" s="24" t="s">
        <v>118</v>
      </c>
      <c r="D28" s="61">
        <v>185</v>
      </c>
      <c r="E28" s="62">
        <v>156</v>
      </c>
      <c r="F28" s="61">
        <v>214</v>
      </c>
      <c r="G28" s="61">
        <v>178</v>
      </c>
      <c r="H28" s="66">
        <v>200</v>
      </c>
      <c r="I28" s="62">
        <v>169</v>
      </c>
      <c r="J28" s="58">
        <f t="shared" si="0"/>
        <v>183.66666666666666</v>
      </c>
      <c r="K28" s="59">
        <f t="shared" si="1"/>
        <v>1102</v>
      </c>
      <c r="L28" s="1">
        <f t="shared" si="2"/>
        <v>58</v>
      </c>
    </row>
    <row r="29" spans="1:12" ht="13.5" thickBot="1">
      <c r="A29" s="79">
        <v>10</v>
      </c>
      <c r="B29" s="39" t="s">
        <v>44</v>
      </c>
      <c r="C29" s="24" t="s">
        <v>39</v>
      </c>
      <c r="D29" s="61">
        <v>149</v>
      </c>
      <c r="E29" s="62">
        <v>167</v>
      </c>
      <c r="F29" s="61">
        <v>190</v>
      </c>
      <c r="G29" s="61">
        <v>153</v>
      </c>
      <c r="H29" s="66">
        <v>214</v>
      </c>
      <c r="I29" s="62">
        <v>181</v>
      </c>
      <c r="J29" s="58">
        <f t="shared" si="0"/>
        <v>175.66666666666666</v>
      </c>
      <c r="K29" s="59">
        <f t="shared" si="1"/>
        <v>1054</v>
      </c>
      <c r="L29" s="1">
        <f t="shared" si="2"/>
        <v>65</v>
      </c>
    </row>
    <row r="30" spans="1:12" ht="13.5" thickBot="1">
      <c r="A30" s="80">
        <v>11</v>
      </c>
      <c r="B30" s="39" t="s">
        <v>94</v>
      </c>
      <c r="C30" s="24" t="s">
        <v>39</v>
      </c>
      <c r="D30" s="61">
        <v>170</v>
      </c>
      <c r="E30" s="62">
        <v>147</v>
      </c>
      <c r="F30" s="61">
        <v>169</v>
      </c>
      <c r="G30" s="62">
        <v>169</v>
      </c>
      <c r="H30" s="61">
        <v>235</v>
      </c>
      <c r="I30" s="62">
        <v>164</v>
      </c>
      <c r="J30" s="58">
        <f t="shared" si="0"/>
        <v>175.66666666666666</v>
      </c>
      <c r="K30" s="59">
        <f t="shared" si="1"/>
        <v>1054</v>
      </c>
      <c r="L30" s="1">
        <f t="shared" si="2"/>
        <v>88</v>
      </c>
    </row>
    <row r="31" spans="1:12" ht="13.5" thickBot="1">
      <c r="A31" s="80">
        <v>12</v>
      </c>
      <c r="B31" s="39" t="s">
        <v>104</v>
      </c>
      <c r="C31" s="24" t="s">
        <v>105</v>
      </c>
      <c r="D31" s="61">
        <v>188</v>
      </c>
      <c r="E31" s="62">
        <v>173</v>
      </c>
      <c r="F31" s="61">
        <v>172</v>
      </c>
      <c r="G31" s="61">
        <v>182</v>
      </c>
      <c r="H31" s="66">
        <v>147</v>
      </c>
      <c r="I31" s="62">
        <v>191</v>
      </c>
      <c r="J31" s="58">
        <f t="shared" si="0"/>
        <v>175.5</v>
      </c>
      <c r="K31" s="59">
        <f t="shared" si="1"/>
        <v>1053</v>
      </c>
      <c r="L31" s="1">
        <f t="shared" si="2"/>
        <v>44</v>
      </c>
    </row>
    <row r="32" spans="1:12" ht="13.5" thickBot="1">
      <c r="A32" s="79">
        <v>13</v>
      </c>
      <c r="B32" s="39" t="s">
        <v>119</v>
      </c>
      <c r="C32" s="24" t="s">
        <v>116</v>
      </c>
      <c r="D32" s="61">
        <v>168</v>
      </c>
      <c r="E32" s="62">
        <v>151</v>
      </c>
      <c r="F32" s="61">
        <v>178</v>
      </c>
      <c r="G32" s="61">
        <v>178</v>
      </c>
      <c r="H32" s="66">
        <v>175</v>
      </c>
      <c r="I32" s="62">
        <v>187</v>
      </c>
      <c r="J32" s="58">
        <f t="shared" si="0"/>
        <v>172.83333333333334</v>
      </c>
      <c r="K32" s="59">
        <f t="shared" si="1"/>
        <v>1037</v>
      </c>
      <c r="L32" s="1">
        <f t="shared" si="2"/>
        <v>36</v>
      </c>
    </row>
    <row r="33" spans="1:12" ht="13.5" thickBot="1">
      <c r="A33" s="80">
        <v>14</v>
      </c>
      <c r="B33" s="39" t="s">
        <v>121</v>
      </c>
      <c r="C33" s="24" t="s">
        <v>108</v>
      </c>
      <c r="D33" s="61">
        <v>177</v>
      </c>
      <c r="E33" s="62">
        <v>190</v>
      </c>
      <c r="F33" s="61">
        <v>146</v>
      </c>
      <c r="G33" s="61">
        <v>169</v>
      </c>
      <c r="H33" s="66">
        <v>172</v>
      </c>
      <c r="I33" s="62">
        <v>181</v>
      </c>
      <c r="J33" s="58">
        <f t="shared" si="0"/>
        <v>172.5</v>
      </c>
      <c r="K33" s="59">
        <f t="shared" si="1"/>
        <v>1035</v>
      </c>
      <c r="L33" s="1">
        <f t="shared" si="2"/>
        <v>44</v>
      </c>
    </row>
    <row r="34" spans="1:12" ht="13.5" thickBot="1">
      <c r="A34" s="80">
        <v>15</v>
      </c>
      <c r="B34" s="39" t="s">
        <v>124</v>
      </c>
      <c r="C34" s="24" t="s">
        <v>39</v>
      </c>
      <c r="D34" s="61">
        <v>152</v>
      </c>
      <c r="E34" s="62">
        <v>208</v>
      </c>
      <c r="F34" s="61">
        <v>171</v>
      </c>
      <c r="G34" s="61">
        <v>164</v>
      </c>
      <c r="H34" s="66">
        <v>160</v>
      </c>
      <c r="I34" s="62">
        <v>158</v>
      </c>
      <c r="J34" s="58">
        <f t="shared" si="0"/>
        <v>168.83333333333334</v>
      </c>
      <c r="K34" s="59">
        <f t="shared" si="1"/>
        <v>1013</v>
      </c>
      <c r="L34" s="1">
        <f t="shared" si="2"/>
        <v>56</v>
      </c>
    </row>
    <row r="35" spans="1:12" ht="12.75">
      <c r="A35" s="79">
        <v>16</v>
      </c>
      <c r="B35" s="39" t="s">
        <v>120</v>
      </c>
      <c r="C35" s="24" t="s">
        <v>116</v>
      </c>
      <c r="D35" s="61">
        <v>134</v>
      </c>
      <c r="E35" s="62">
        <v>127</v>
      </c>
      <c r="F35" s="61">
        <v>162</v>
      </c>
      <c r="G35" s="61">
        <v>158</v>
      </c>
      <c r="H35" s="66">
        <v>157</v>
      </c>
      <c r="I35" s="62">
        <v>167</v>
      </c>
      <c r="J35" s="58">
        <f t="shared" si="0"/>
        <v>150.83333333333334</v>
      </c>
      <c r="K35" s="59">
        <f t="shared" si="1"/>
        <v>905</v>
      </c>
      <c r="L35" s="1">
        <f t="shared" si="2"/>
        <v>40</v>
      </c>
    </row>
    <row r="36" spans="1:12" ht="12.75">
      <c r="A36" s="121"/>
      <c r="B36" s="108"/>
      <c r="C36" s="110"/>
      <c r="D36" s="119"/>
      <c r="E36" s="119"/>
      <c r="F36" s="119"/>
      <c r="G36" s="119"/>
      <c r="H36" s="119"/>
      <c r="I36" s="119"/>
      <c r="J36" s="120"/>
      <c r="K36" s="119"/>
      <c r="L36" s="1"/>
    </row>
    <row r="37" spans="1:12" ht="15.75">
      <c r="A37" s="46"/>
      <c r="B37" s="1"/>
      <c r="C37" s="43" t="s">
        <v>113</v>
      </c>
      <c r="D37" s="43"/>
      <c r="E37" s="43"/>
      <c r="F37" s="43"/>
      <c r="G37" s="43"/>
      <c r="H37" s="43"/>
      <c r="I37" s="43"/>
      <c r="J37" s="49"/>
      <c r="K37" s="49"/>
      <c r="L37" s="1"/>
    </row>
    <row r="38" spans="1:12" ht="13.5" thickBot="1">
      <c r="A38" s="50"/>
      <c r="B38" s="4"/>
      <c r="C38" s="4"/>
      <c r="D38" s="4"/>
      <c r="E38" s="4"/>
      <c r="F38" s="4"/>
      <c r="G38" s="4"/>
      <c r="H38" s="4"/>
      <c r="I38" s="4"/>
      <c r="J38" s="50"/>
      <c r="K38" s="50"/>
      <c r="L38" s="1"/>
    </row>
    <row r="39" spans="1:12" ht="25.5">
      <c r="A39" s="51"/>
      <c r="B39" s="178" t="s">
        <v>1</v>
      </c>
      <c r="C39" s="164" t="s">
        <v>2</v>
      </c>
      <c r="D39" s="8" t="s">
        <v>3</v>
      </c>
      <c r="E39" s="8" t="s">
        <v>4</v>
      </c>
      <c r="F39" s="8" t="s">
        <v>5</v>
      </c>
      <c r="G39" s="8" t="s">
        <v>6</v>
      </c>
      <c r="H39" s="8" t="s">
        <v>57</v>
      </c>
      <c r="I39" s="8" t="s">
        <v>8</v>
      </c>
      <c r="J39" s="51" t="s">
        <v>12</v>
      </c>
      <c r="K39" s="52" t="s">
        <v>10</v>
      </c>
      <c r="L39" s="1"/>
    </row>
    <row r="40" spans="1:12" ht="12.75">
      <c r="A40" s="53" t="s">
        <v>0</v>
      </c>
      <c r="B40" s="179"/>
      <c r="C40" s="165"/>
      <c r="D40" s="11"/>
      <c r="E40" s="11"/>
      <c r="F40" s="11"/>
      <c r="G40" s="11"/>
      <c r="H40" s="11"/>
      <c r="I40" s="11"/>
      <c r="J40" s="53">
        <f>K40</f>
        <v>6</v>
      </c>
      <c r="K40" s="54">
        <v>6</v>
      </c>
      <c r="L40" s="1"/>
    </row>
    <row r="41" spans="1:12" ht="13.5" thickBot="1">
      <c r="A41" s="55"/>
      <c r="B41" s="180"/>
      <c r="C41" s="166"/>
      <c r="D41" s="14"/>
      <c r="E41" s="14"/>
      <c r="F41" s="14"/>
      <c r="G41" s="14"/>
      <c r="H41" s="14"/>
      <c r="I41" s="14"/>
      <c r="J41" s="55" t="s">
        <v>11</v>
      </c>
      <c r="K41" s="44" t="s">
        <v>11</v>
      </c>
      <c r="L41" s="1"/>
    </row>
    <row r="42" spans="1:12" ht="13.5" thickBot="1">
      <c r="A42" s="79">
        <v>1</v>
      </c>
      <c r="B42" s="40" t="s">
        <v>51</v>
      </c>
      <c r="C42" s="24" t="s">
        <v>52</v>
      </c>
      <c r="D42" s="56">
        <v>223</v>
      </c>
      <c r="E42" s="56">
        <v>227</v>
      </c>
      <c r="F42" s="57">
        <v>206</v>
      </c>
      <c r="G42" s="56">
        <v>183</v>
      </c>
      <c r="H42" s="57">
        <v>205</v>
      </c>
      <c r="I42" s="99">
        <v>219</v>
      </c>
      <c r="J42" s="58">
        <f aca="true" t="shared" si="3" ref="J42:J60">AVERAGE(D42:I42)</f>
        <v>210.5</v>
      </c>
      <c r="K42" s="59">
        <f aca="true" t="shared" si="4" ref="K42:K60">SUM(D42:I42)</f>
        <v>1263</v>
      </c>
      <c r="L42" s="1">
        <f aca="true" t="shared" si="5" ref="L42:L60">MAX(D42:I42)-MIN(D42:I42)</f>
        <v>44</v>
      </c>
    </row>
    <row r="43" spans="1:12" ht="13.5" thickBot="1">
      <c r="A43" s="80">
        <v>2</v>
      </c>
      <c r="B43" s="39" t="s">
        <v>40</v>
      </c>
      <c r="C43" s="24" t="s">
        <v>39</v>
      </c>
      <c r="D43" s="61">
        <v>217</v>
      </c>
      <c r="E43" s="62">
        <v>188</v>
      </c>
      <c r="F43" s="61">
        <v>268</v>
      </c>
      <c r="G43" s="61">
        <v>170</v>
      </c>
      <c r="H43" s="66">
        <v>189</v>
      </c>
      <c r="I43" s="62">
        <v>166</v>
      </c>
      <c r="J43" s="58">
        <f t="shared" si="3"/>
        <v>199.66666666666666</v>
      </c>
      <c r="K43" s="59">
        <f t="shared" si="4"/>
        <v>1198</v>
      </c>
      <c r="L43" s="1">
        <f t="shared" si="5"/>
        <v>102</v>
      </c>
    </row>
    <row r="44" spans="1:12" ht="13.5" thickBot="1">
      <c r="A44" s="79">
        <v>3</v>
      </c>
      <c r="B44" s="40" t="s">
        <v>107</v>
      </c>
      <c r="C44" s="24" t="s">
        <v>108</v>
      </c>
      <c r="D44" s="61">
        <v>189</v>
      </c>
      <c r="E44" s="62">
        <v>233</v>
      </c>
      <c r="F44" s="61">
        <v>197</v>
      </c>
      <c r="G44" s="61">
        <v>187</v>
      </c>
      <c r="H44" s="66">
        <v>211</v>
      </c>
      <c r="I44" s="62">
        <v>174</v>
      </c>
      <c r="J44" s="58">
        <f t="shared" si="3"/>
        <v>198.5</v>
      </c>
      <c r="K44" s="59">
        <f t="shared" si="4"/>
        <v>1191</v>
      </c>
      <c r="L44" s="1">
        <f t="shared" si="5"/>
        <v>59</v>
      </c>
    </row>
    <row r="45" spans="1:12" ht="13.5" thickBot="1">
      <c r="A45" s="79">
        <v>4</v>
      </c>
      <c r="B45" s="40" t="s">
        <v>129</v>
      </c>
      <c r="C45" s="24" t="s">
        <v>116</v>
      </c>
      <c r="D45" s="61">
        <v>186</v>
      </c>
      <c r="E45" s="62">
        <v>181</v>
      </c>
      <c r="F45" s="61">
        <v>234</v>
      </c>
      <c r="G45" s="61">
        <v>170</v>
      </c>
      <c r="H45" s="66">
        <v>203</v>
      </c>
      <c r="I45" s="62">
        <v>194</v>
      </c>
      <c r="J45" s="58">
        <f t="shared" si="3"/>
        <v>194.66666666666666</v>
      </c>
      <c r="K45" s="59">
        <f t="shared" si="4"/>
        <v>1168</v>
      </c>
      <c r="L45" s="1">
        <f t="shared" si="5"/>
        <v>64</v>
      </c>
    </row>
    <row r="46" spans="1:12" ht="13.5" thickBot="1">
      <c r="A46" s="80">
        <v>5</v>
      </c>
      <c r="B46" s="40" t="s">
        <v>123</v>
      </c>
      <c r="C46" s="24" t="s">
        <v>108</v>
      </c>
      <c r="D46" s="61">
        <v>208</v>
      </c>
      <c r="E46" s="62">
        <v>213</v>
      </c>
      <c r="F46" s="61">
        <v>165</v>
      </c>
      <c r="G46" s="61">
        <v>156</v>
      </c>
      <c r="H46" s="66">
        <v>216</v>
      </c>
      <c r="I46" s="62">
        <v>182</v>
      </c>
      <c r="J46" s="58">
        <f t="shared" si="3"/>
        <v>190</v>
      </c>
      <c r="K46" s="59">
        <f t="shared" si="4"/>
        <v>1140</v>
      </c>
      <c r="L46" s="1">
        <f t="shared" si="5"/>
        <v>60</v>
      </c>
    </row>
    <row r="47" spans="1:12" ht="13.5" thickBot="1">
      <c r="A47" s="79">
        <v>6</v>
      </c>
      <c r="B47" s="39" t="s">
        <v>50</v>
      </c>
      <c r="C47" s="24" t="s">
        <v>39</v>
      </c>
      <c r="D47" s="61">
        <v>182</v>
      </c>
      <c r="E47" s="62">
        <v>177</v>
      </c>
      <c r="F47" s="61">
        <v>194</v>
      </c>
      <c r="G47" s="61">
        <v>190</v>
      </c>
      <c r="H47" s="66">
        <v>160</v>
      </c>
      <c r="I47" s="62">
        <v>198</v>
      </c>
      <c r="J47" s="58">
        <f t="shared" si="3"/>
        <v>183.5</v>
      </c>
      <c r="K47" s="59">
        <f t="shared" si="4"/>
        <v>1101</v>
      </c>
      <c r="L47" s="1">
        <f t="shared" si="5"/>
        <v>38</v>
      </c>
    </row>
    <row r="48" spans="1:12" ht="13.5" thickBot="1">
      <c r="A48" s="79">
        <v>7</v>
      </c>
      <c r="B48" s="39" t="s">
        <v>53</v>
      </c>
      <c r="C48" s="24" t="s">
        <v>54</v>
      </c>
      <c r="D48" s="61">
        <v>202</v>
      </c>
      <c r="E48" s="62">
        <v>167</v>
      </c>
      <c r="F48" s="61">
        <v>218</v>
      </c>
      <c r="G48" s="61">
        <v>173</v>
      </c>
      <c r="H48" s="66">
        <v>162</v>
      </c>
      <c r="I48" s="62">
        <v>178</v>
      </c>
      <c r="J48" s="58">
        <f t="shared" si="3"/>
        <v>183.33333333333334</v>
      </c>
      <c r="K48" s="59">
        <f t="shared" si="4"/>
        <v>1100</v>
      </c>
      <c r="L48" s="1">
        <f t="shared" si="5"/>
        <v>56</v>
      </c>
    </row>
    <row r="49" spans="1:12" ht="13.5" thickBot="1">
      <c r="A49" s="80">
        <v>8</v>
      </c>
      <c r="B49" s="40" t="s">
        <v>122</v>
      </c>
      <c r="C49" s="24" t="s">
        <v>118</v>
      </c>
      <c r="D49" s="61">
        <v>209</v>
      </c>
      <c r="E49" s="62">
        <v>169</v>
      </c>
      <c r="F49" s="61">
        <v>148</v>
      </c>
      <c r="G49" s="61">
        <v>206</v>
      </c>
      <c r="H49" s="66">
        <v>188</v>
      </c>
      <c r="I49" s="62">
        <v>179</v>
      </c>
      <c r="J49" s="58">
        <f t="shared" si="3"/>
        <v>183.16666666666666</v>
      </c>
      <c r="K49" s="59">
        <f t="shared" si="4"/>
        <v>1099</v>
      </c>
      <c r="L49" s="1">
        <f t="shared" si="5"/>
        <v>61</v>
      </c>
    </row>
    <row r="50" spans="1:12" ht="13.5" thickBot="1">
      <c r="A50" s="79">
        <v>9</v>
      </c>
      <c r="B50" s="39" t="s">
        <v>127</v>
      </c>
      <c r="C50" s="24" t="s">
        <v>116</v>
      </c>
      <c r="D50" s="61">
        <v>216</v>
      </c>
      <c r="E50" s="62">
        <v>179</v>
      </c>
      <c r="F50" s="61">
        <v>163</v>
      </c>
      <c r="G50" s="61">
        <v>149</v>
      </c>
      <c r="H50" s="66">
        <v>202</v>
      </c>
      <c r="I50" s="62">
        <v>181</v>
      </c>
      <c r="J50" s="58">
        <f t="shared" si="3"/>
        <v>181.66666666666666</v>
      </c>
      <c r="K50" s="59">
        <f t="shared" si="4"/>
        <v>1090</v>
      </c>
      <c r="L50" s="1">
        <f t="shared" si="5"/>
        <v>67</v>
      </c>
    </row>
    <row r="51" spans="1:12" ht="13.5" thickBot="1">
      <c r="A51" s="79">
        <v>10</v>
      </c>
      <c r="B51" s="40" t="s">
        <v>115</v>
      </c>
      <c r="C51" s="24" t="s">
        <v>116</v>
      </c>
      <c r="D51" s="61">
        <v>164</v>
      </c>
      <c r="E51" s="62">
        <v>168</v>
      </c>
      <c r="F51" s="61">
        <v>178</v>
      </c>
      <c r="G51" s="61">
        <v>213</v>
      </c>
      <c r="H51" s="66">
        <v>172</v>
      </c>
      <c r="I51" s="62">
        <v>183</v>
      </c>
      <c r="J51" s="58">
        <f t="shared" si="3"/>
        <v>179.66666666666666</v>
      </c>
      <c r="K51" s="59">
        <f t="shared" si="4"/>
        <v>1078</v>
      </c>
      <c r="L51" s="1">
        <f t="shared" si="5"/>
        <v>49</v>
      </c>
    </row>
    <row r="52" spans="1:12" ht="13.5" thickBot="1">
      <c r="A52" s="80">
        <v>11</v>
      </c>
      <c r="B52" s="39" t="s">
        <v>55</v>
      </c>
      <c r="C52" s="24" t="s">
        <v>39</v>
      </c>
      <c r="D52" s="61">
        <v>204</v>
      </c>
      <c r="E52" s="62">
        <v>155</v>
      </c>
      <c r="F52" s="61">
        <v>171</v>
      </c>
      <c r="G52" s="61">
        <v>162</v>
      </c>
      <c r="H52" s="66">
        <v>194</v>
      </c>
      <c r="I52" s="62">
        <v>188</v>
      </c>
      <c r="J52" s="58">
        <f t="shared" si="3"/>
        <v>179</v>
      </c>
      <c r="K52" s="59">
        <f t="shared" si="4"/>
        <v>1074</v>
      </c>
      <c r="L52" s="1">
        <f t="shared" si="5"/>
        <v>49</v>
      </c>
    </row>
    <row r="53" spans="1:12" ht="13.5" thickBot="1">
      <c r="A53" s="79">
        <v>12</v>
      </c>
      <c r="B53" s="40" t="s">
        <v>120</v>
      </c>
      <c r="C53" s="24" t="s">
        <v>116</v>
      </c>
      <c r="D53" s="68">
        <v>140</v>
      </c>
      <c r="E53" s="69">
        <v>227</v>
      </c>
      <c r="F53" s="68">
        <v>160</v>
      </c>
      <c r="G53" s="68">
        <v>203</v>
      </c>
      <c r="H53" s="70">
        <v>155</v>
      </c>
      <c r="I53" s="69">
        <v>188</v>
      </c>
      <c r="J53" s="58">
        <f t="shared" si="3"/>
        <v>178.83333333333334</v>
      </c>
      <c r="K53" s="59">
        <f t="shared" si="4"/>
        <v>1073</v>
      </c>
      <c r="L53" s="1">
        <f t="shared" si="5"/>
        <v>87</v>
      </c>
    </row>
    <row r="54" spans="1:12" ht="13.5" thickBot="1">
      <c r="A54" s="79">
        <v>13</v>
      </c>
      <c r="B54" s="40" t="s">
        <v>45</v>
      </c>
      <c r="C54" s="24" t="s">
        <v>39</v>
      </c>
      <c r="D54" s="61">
        <v>170</v>
      </c>
      <c r="E54" s="62">
        <v>174</v>
      </c>
      <c r="F54" s="61">
        <v>188</v>
      </c>
      <c r="G54" s="61">
        <v>195</v>
      </c>
      <c r="H54" s="66">
        <v>168</v>
      </c>
      <c r="I54" s="62">
        <v>172</v>
      </c>
      <c r="J54" s="58">
        <f t="shared" si="3"/>
        <v>177.83333333333334</v>
      </c>
      <c r="K54" s="59">
        <f t="shared" si="4"/>
        <v>1067</v>
      </c>
      <c r="L54" s="1">
        <f t="shared" si="5"/>
        <v>27</v>
      </c>
    </row>
    <row r="55" spans="1:12" ht="13.5" thickBot="1">
      <c r="A55" s="80">
        <v>14</v>
      </c>
      <c r="B55" s="39" t="s">
        <v>62</v>
      </c>
      <c r="C55" s="24" t="s">
        <v>39</v>
      </c>
      <c r="D55" s="61">
        <v>154</v>
      </c>
      <c r="E55" s="62">
        <v>197</v>
      </c>
      <c r="F55" s="61">
        <v>146</v>
      </c>
      <c r="G55" s="61">
        <v>200</v>
      </c>
      <c r="H55" s="66">
        <v>175</v>
      </c>
      <c r="I55" s="62">
        <v>194</v>
      </c>
      <c r="J55" s="58">
        <f t="shared" si="3"/>
        <v>177.66666666666666</v>
      </c>
      <c r="K55" s="59">
        <f t="shared" si="4"/>
        <v>1066</v>
      </c>
      <c r="L55" s="1">
        <f t="shared" si="5"/>
        <v>54</v>
      </c>
    </row>
    <row r="56" spans="1:12" ht="13.5" thickBot="1">
      <c r="A56" s="79">
        <v>15</v>
      </c>
      <c r="B56" s="39" t="s">
        <v>121</v>
      </c>
      <c r="C56" s="39" t="s">
        <v>108</v>
      </c>
      <c r="D56" s="61">
        <v>180</v>
      </c>
      <c r="E56" s="62">
        <v>180</v>
      </c>
      <c r="F56" s="61">
        <v>157</v>
      </c>
      <c r="G56" s="61">
        <v>160</v>
      </c>
      <c r="H56" s="66">
        <v>223</v>
      </c>
      <c r="I56" s="62">
        <v>157</v>
      </c>
      <c r="J56" s="58">
        <f t="shared" si="3"/>
        <v>176.16666666666666</v>
      </c>
      <c r="K56" s="59">
        <f t="shared" si="4"/>
        <v>1057</v>
      </c>
      <c r="L56" s="1">
        <f t="shared" si="5"/>
        <v>66</v>
      </c>
    </row>
    <row r="57" spans="1:12" ht="13.5" thickBot="1">
      <c r="A57" s="79">
        <v>16</v>
      </c>
      <c r="B57" s="39" t="s">
        <v>130</v>
      </c>
      <c r="C57" s="24" t="s">
        <v>86</v>
      </c>
      <c r="D57" s="61">
        <v>257</v>
      </c>
      <c r="E57" s="62">
        <v>164</v>
      </c>
      <c r="F57" s="61">
        <v>163</v>
      </c>
      <c r="G57" s="61">
        <v>142</v>
      </c>
      <c r="H57" s="66">
        <v>142</v>
      </c>
      <c r="I57" s="62">
        <v>176</v>
      </c>
      <c r="J57" s="58">
        <f t="shared" si="3"/>
        <v>174</v>
      </c>
      <c r="K57" s="59">
        <f t="shared" si="4"/>
        <v>1044</v>
      </c>
      <c r="L57" s="1">
        <f t="shared" si="5"/>
        <v>115</v>
      </c>
    </row>
    <row r="58" spans="1:12" ht="13.5" thickBot="1">
      <c r="A58" s="80">
        <v>17</v>
      </c>
      <c r="B58" s="39" t="s">
        <v>109</v>
      </c>
      <c r="C58" s="24" t="s">
        <v>86</v>
      </c>
      <c r="D58" s="61">
        <v>172</v>
      </c>
      <c r="E58" s="62">
        <v>212</v>
      </c>
      <c r="F58" s="61">
        <v>138</v>
      </c>
      <c r="G58" s="61">
        <v>175</v>
      </c>
      <c r="H58" s="66">
        <v>167</v>
      </c>
      <c r="I58" s="62">
        <v>179</v>
      </c>
      <c r="J58" s="58">
        <f t="shared" si="3"/>
        <v>173.83333333333334</v>
      </c>
      <c r="K58" s="59">
        <f t="shared" si="4"/>
        <v>1043</v>
      </c>
      <c r="L58" s="1">
        <f t="shared" si="5"/>
        <v>74</v>
      </c>
    </row>
    <row r="59" spans="1:12" ht="13.5" thickBot="1">
      <c r="A59" s="79">
        <v>18</v>
      </c>
      <c r="B59" s="40" t="s">
        <v>117</v>
      </c>
      <c r="C59" s="24" t="s">
        <v>118</v>
      </c>
      <c r="D59" s="61">
        <v>149</v>
      </c>
      <c r="E59" s="62">
        <v>210</v>
      </c>
      <c r="F59" s="61">
        <v>168</v>
      </c>
      <c r="G59" s="61">
        <v>172</v>
      </c>
      <c r="H59" s="66">
        <v>167</v>
      </c>
      <c r="I59" s="62">
        <v>175</v>
      </c>
      <c r="J59" s="58">
        <f t="shared" si="3"/>
        <v>173.5</v>
      </c>
      <c r="K59" s="59">
        <f t="shared" si="4"/>
        <v>1041</v>
      </c>
      <c r="L59" s="1">
        <f t="shared" si="5"/>
        <v>61</v>
      </c>
    </row>
    <row r="60" spans="1:12" ht="12.75">
      <c r="A60" s="79">
        <v>19</v>
      </c>
      <c r="B60" s="40" t="s">
        <v>128</v>
      </c>
      <c r="C60" s="24" t="s">
        <v>108</v>
      </c>
      <c r="D60" s="61">
        <v>137</v>
      </c>
      <c r="E60" s="62">
        <v>140</v>
      </c>
      <c r="F60" s="61">
        <v>157</v>
      </c>
      <c r="G60" s="61">
        <v>186</v>
      </c>
      <c r="H60" s="66">
        <v>152</v>
      </c>
      <c r="I60" s="62">
        <v>121</v>
      </c>
      <c r="J60" s="58">
        <f t="shared" si="3"/>
        <v>148.83333333333334</v>
      </c>
      <c r="K60" s="59">
        <f t="shared" si="4"/>
        <v>893</v>
      </c>
      <c r="L60" s="1">
        <f t="shared" si="5"/>
        <v>65</v>
      </c>
    </row>
    <row r="62" spans="1:12" ht="15.75">
      <c r="A62" s="46"/>
      <c r="B62" s="1"/>
      <c r="C62" s="43" t="s">
        <v>114</v>
      </c>
      <c r="D62" s="43"/>
      <c r="E62" s="43"/>
      <c r="F62" s="43"/>
      <c r="G62" s="43"/>
      <c r="H62" s="43"/>
      <c r="I62" s="43"/>
      <c r="J62" s="49"/>
      <c r="K62" s="49"/>
      <c r="L62" s="1"/>
    </row>
    <row r="63" spans="1:12" ht="13.5" thickBot="1">
      <c r="A63" s="50"/>
      <c r="B63" s="4"/>
      <c r="C63" s="4"/>
      <c r="D63" s="4"/>
      <c r="E63" s="4"/>
      <c r="F63" s="4"/>
      <c r="G63" s="4"/>
      <c r="H63" s="4"/>
      <c r="I63" s="4"/>
      <c r="J63" s="50"/>
      <c r="K63" s="50"/>
      <c r="L63" s="1"/>
    </row>
    <row r="64" spans="1:12" ht="25.5">
      <c r="A64" s="51"/>
      <c r="B64" s="178" t="s">
        <v>1</v>
      </c>
      <c r="C64" s="164" t="s">
        <v>2</v>
      </c>
      <c r="D64" s="8" t="s">
        <v>3</v>
      </c>
      <c r="E64" s="8" t="s">
        <v>4</v>
      </c>
      <c r="F64" s="8" t="s">
        <v>5</v>
      </c>
      <c r="G64" s="8" t="s">
        <v>6</v>
      </c>
      <c r="H64" s="8" t="s">
        <v>57</v>
      </c>
      <c r="I64" s="8" t="s">
        <v>8</v>
      </c>
      <c r="J64" s="51" t="s">
        <v>12</v>
      </c>
      <c r="K64" s="52" t="s">
        <v>10</v>
      </c>
      <c r="L64" s="1"/>
    </row>
    <row r="65" spans="1:12" ht="12.75">
      <c r="A65" s="53" t="s">
        <v>0</v>
      </c>
      <c r="B65" s="179"/>
      <c r="C65" s="165"/>
      <c r="D65" s="11"/>
      <c r="E65" s="11"/>
      <c r="F65" s="11"/>
      <c r="G65" s="11"/>
      <c r="H65" s="11"/>
      <c r="I65" s="11"/>
      <c r="J65" s="53">
        <f>K65</f>
        <v>6</v>
      </c>
      <c r="K65" s="54">
        <v>6</v>
      </c>
      <c r="L65" s="1"/>
    </row>
    <row r="66" spans="1:12" ht="13.5" thickBot="1">
      <c r="A66" s="55"/>
      <c r="B66" s="180"/>
      <c r="C66" s="166"/>
      <c r="D66" s="14"/>
      <c r="E66" s="14"/>
      <c r="F66" s="14"/>
      <c r="G66" s="14"/>
      <c r="H66" s="14"/>
      <c r="I66" s="14"/>
      <c r="J66" s="55" t="s">
        <v>11</v>
      </c>
      <c r="K66" s="44" t="s">
        <v>11</v>
      </c>
      <c r="L66" s="1"/>
    </row>
    <row r="67" spans="1:12" ht="12.75">
      <c r="A67" s="79">
        <v>1</v>
      </c>
      <c r="B67" s="40" t="s">
        <v>82</v>
      </c>
      <c r="C67" s="24" t="s">
        <v>39</v>
      </c>
      <c r="D67" s="56">
        <v>184</v>
      </c>
      <c r="E67" s="56">
        <v>210</v>
      </c>
      <c r="F67" s="57">
        <v>212</v>
      </c>
      <c r="G67" s="56">
        <v>193</v>
      </c>
      <c r="H67" s="57">
        <v>213</v>
      </c>
      <c r="I67" s="99">
        <v>211</v>
      </c>
      <c r="J67" s="58">
        <f aca="true" t="shared" si="6" ref="J67:J73">AVERAGE(D67:I67)</f>
        <v>203.83333333333334</v>
      </c>
      <c r="K67" s="59">
        <f aca="true" t="shared" si="7" ref="K67:K73">SUM(D67:I67)</f>
        <v>1223</v>
      </c>
      <c r="L67" s="1">
        <f aca="true" t="shared" si="8" ref="L67:L73">MAX(D67:I67)-MIN(D67:I67)</f>
        <v>29</v>
      </c>
    </row>
    <row r="68" spans="1:12" ht="12.75">
      <c r="A68" s="80">
        <v>2</v>
      </c>
      <c r="B68" s="39" t="s">
        <v>44</v>
      </c>
      <c r="C68" s="24" t="s">
        <v>39</v>
      </c>
      <c r="D68" s="61">
        <v>218</v>
      </c>
      <c r="E68" s="62">
        <v>188</v>
      </c>
      <c r="F68" s="61">
        <v>178</v>
      </c>
      <c r="G68" s="61">
        <v>200</v>
      </c>
      <c r="H68" s="62">
        <v>188</v>
      </c>
      <c r="I68" s="100">
        <v>203</v>
      </c>
      <c r="J68" s="63">
        <f t="shared" si="6"/>
        <v>195.83333333333334</v>
      </c>
      <c r="K68" s="64">
        <f t="shared" si="7"/>
        <v>1175</v>
      </c>
      <c r="L68" s="1">
        <f t="shared" si="8"/>
        <v>40</v>
      </c>
    </row>
    <row r="69" spans="1:12" ht="13.5" thickBot="1">
      <c r="A69" s="80">
        <v>3</v>
      </c>
      <c r="B69" s="39" t="s">
        <v>91</v>
      </c>
      <c r="C69" s="24" t="s">
        <v>39</v>
      </c>
      <c r="D69" s="61">
        <v>172</v>
      </c>
      <c r="E69" s="62">
        <v>172</v>
      </c>
      <c r="F69" s="61">
        <v>188</v>
      </c>
      <c r="G69" s="61">
        <v>210</v>
      </c>
      <c r="H69" s="66">
        <v>200</v>
      </c>
      <c r="I69" s="62">
        <v>210</v>
      </c>
      <c r="J69" s="63">
        <f t="shared" si="6"/>
        <v>192</v>
      </c>
      <c r="K69" s="64">
        <f t="shared" si="7"/>
        <v>1152</v>
      </c>
      <c r="L69" s="1">
        <f t="shared" si="8"/>
        <v>38</v>
      </c>
    </row>
    <row r="70" spans="1:12" ht="12.75">
      <c r="A70" s="79">
        <v>4</v>
      </c>
      <c r="B70" s="39" t="s">
        <v>46</v>
      </c>
      <c r="C70" s="24" t="s">
        <v>39</v>
      </c>
      <c r="D70" s="61">
        <v>208</v>
      </c>
      <c r="E70" s="62">
        <v>175</v>
      </c>
      <c r="F70" s="61">
        <v>178</v>
      </c>
      <c r="G70" s="61">
        <v>182</v>
      </c>
      <c r="H70" s="66">
        <v>225</v>
      </c>
      <c r="I70" s="62">
        <v>169</v>
      </c>
      <c r="J70" s="63">
        <f t="shared" si="6"/>
        <v>189.5</v>
      </c>
      <c r="K70" s="64">
        <f t="shared" si="7"/>
        <v>1137</v>
      </c>
      <c r="L70" s="1">
        <f t="shared" si="8"/>
        <v>56</v>
      </c>
    </row>
    <row r="71" spans="1:12" ht="12.75">
      <c r="A71" s="80">
        <v>5</v>
      </c>
      <c r="B71" s="39" t="s">
        <v>119</v>
      </c>
      <c r="C71" s="24" t="s">
        <v>116</v>
      </c>
      <c r="D71" s="61">
        <v>190</v>
      </c>
      <c r="E71" s="62">
        <v>164</v>
      </c>
      <c r="F71" s="61">
        <v>176</v>
      </c>
      <c r="G71" s="61">
        <v>174</v>
      </c>
      <c r="H71" s="66">
        <v>180</v>
      </c>
      <c r="I71" s="62">
        <v>165</v>
      </c>
      <c r="J71" s="63">
        <f t="shared" si="6"/>
        <v>174.83333333333334</v>
      </c>
      <c r="K71" s="64">
        <f t="shared" si="7"/>
        <v>1049</v>
      </c>
      <c r="L71" s="1">
        <f t="shared" si="8"/>
        <v>26</v>
      </c>
    </row>
    <row r="72" spans="1:12" ht="13.5" thickBot="1">
      <c r="A72" s="80">
        <v>6</v>
      </c>
      <c r="B72" s="40" t="s">
        <v>104</v>
      </c>
      <c r="C72" s="24" t="s">
        <v>105</v>
      </c>
      <c r="D72" s="68">
        <v>178</v>
      </c>
      <c r="E72" s="69">
        <v>188</v>
      </c>
      <c r="F72" s="68">
        <v>167</v>
      </c>
      <c r="G72" s="68">
        <v>184</v>
      </c>
      <c r="H72" s="70">
        <v>140</v>
      </c>
      <c r="I72" s="69">
        <v>191</v>
      </c>
      <c r="J72" s="63">
        <f t="shared" si="6"/>
        <v>174.66666666666666</v>
      </c>
      <c r="K72" s="64">
        <f t="shared" si="7"/>
        <v>1048</v>
      </c>
      <c r="L72" s="1">
        <f t="shared" si="8"/>
        <v>51</v>
      </c>
    </row>
    <row r="73" spans="1:12" ht="12.75">
      <c r="A73" s="79">
        <v>7</v>
      </c>
      <c r="B73" s="39" t="s">
        <v>133</v>
      </c>
      <c r="C73" s="24" t="s">
        <v>86</v>
      </c>
      <c r="D73" s="61">
        <v>151</v>
      </c>
      <c r="E73" s="62">
        <v>150</v>
      </c>
      <c r="F73" s="61">
        <v>192</v>
      </c>
      <c r="G73" s="61">
        <v>176</v>
      </c>
      <c r="H73" s="66">
        <v>152</v>
      </c>
      <c r="I73" s="62">
        <v>152</v>
      </c>
      <c r="J73" s="63">
        <f t="shared" si="6"/>
        <v>162.16666666666666</v>
      </c>
      <c r="K73" s="64">
        <f t="shared" si="7"/>
        <v>973</v>
      </c>
      <c r="L73" s="1">
        <f t="shared" si="8"/>
        <v>42</v>
      </c>
    </row>
    <row r="76" spans="3:9" ht="15.75">
      <c r="C76" s="72" t="s">
        <v>34</v>
      </c>
      <c r="D76" s="151" t="s">
        <v>134</v>
      </c>
      <c r="E76" s="174"/>
      <c r="F76" s="174"/>
      <c r="G76" s="174"/>
      <c r="H76" s="174"/>
      <c r="I76" s="175"/>
    </row>
  </sheetData>
  <mergeCells count="10">
    <mergeCell ref="D76:I76"/>
    <mergeCell ref="B1:K1"/>
    <mergeCell ref="B8:B10"/>
    <mergeCell ref="C8:C10"/>
    <mergeCell ref="B17:B19"/>
    <mergeCell ref="C17:C19"/>
    <mergeCell ref="B39:B41"/>
    <mergeCell ref="C39:C41"/>
    <mergeCell ref="B64:B66"/>
    <mergeCell ref="C64:C66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46">
      <selection activeCell="A62" sqref="A62:L70"/>
    </sheetView>
  </sheetViews>
  <sheetFormatPr defaultColWidth="9.00390625" defaultRowHeight="12.75"/>
  <cols>
    <col min="1" max="1" width="6.625" style="0" customWidth="1"/>
    <col min="2" max="2" width="22.375" style="0" customWidth="1"/>
    <col min="3" max="3" width="19.00390625" style="0" customWidth="1"/>
    <col min="4" max="9" width="5.75390625" style="0" customWidth="1"/>
    <col min="10" max="10" width="10.00390625" style="0" customWidth="1"/>
    <col min="11" max="11" width="7.125" style="0" customWidth="1"/>
    <col min="12" max="12" width="4.875" style="0" customWidth="1"/>
  </cols>
  <sheetData>
    <row r="1" spans="1:12" ht="18">
      <c r="A1" s="46"/>
      <c r="B1" s="176" t="s">
        <v>37</v>
      </c>
      <c r="C1" s="177"/>
      <c r="D1" s="177"/>
      <c r="E1" s="177"/>
      <c r="F1" s="177"/>
      <c r="G1" s="177"/>
      <c r="H1" s="177"/>
      <c r="I1" s="177"/>
      <c r="J1" s="177"/>
      <c r="K1" s="177"/>
      <c r="L1" s="1"/>
    </row>
    <row r="2" spans="1:12" ht="20.25">
      <c r="A2" s="46"/>
      <c r="B2" s="18"/>
      <c r="C2" s="17" t="s">
        <v>35</v>
      </c>
      <c r="D2" s="17"/>
      <c r="E2" s="17"/>
      <c r="F2" s="17"/>
      <c r="G2" s="17"/>
      <c r="H2" s="17"/>
      <c r="I2" s="17"/>
      <c r="J2" s="47"/>
      <c r="K2" s="47"/>
      <c r="L2" s="1"/>
    </row>
    <row r="3" spans="1:12" ht="18">
      <c r="A3" s="46"/>
      <c r="B3" s="18"/>
      <c r="C3" s="32" t="s">
        <v>36</v>
      </c>
      <c r="D3" s="18"/>
      <c r="E3" s="18"/>
      <c r="F3" s="18"/>
      <c r="G3" s="18"/>
      <c r="H3" s="18"/>
      <c r="I3" s="18"/>
      <c r="J3" s="48"/>
      <c r="K3" s="48"/>
      <c r="L3" s="1"/>
    </row>
    <row r="4" spans="1:12" ht="15.75">
      <c r="A4" s="46"/>
      <c r="B4" s="1"/>
      <c r="C4" s="43" t="s">
        <v>31</v>
      </c>
      <c r="D4" s="43"/>
      <c r="E4" s="43"/>
      <c r="F4" s="43"/>
      <c r="G4" s="43"/>
      <c r="H4" s="43"/>
      <c r="I4" s="43"/>
      <c r="J4" s="49"/>
      <c r="K4" s="49"/>
      <c r="L4" s="1"/>
    </row>
    <row r="5" spans="1:12" ht="12.75">
      <c r="A5" s="46"/>
      <c r="B5" s="1"/>
      <c r="C5" s="1"/>
      <c r="D5" s="1"/>
      <c r="E5" s="1"/>
      <c r="F5" s="1"/>
      <c r="G5" s="1"/>
      <c r="H5" s="1"/>
      <c r="I5" s="1"/>
      <c r="J5" s="46"/>
      <c r="K5" s="46"/>
      <c r="L5" s="1"/>
    </row>
    <row r="6" spans="1:12" ht="15.75">
      <c r="A6" s="46"/>
      <c r="B6" s="1"/>
      <c r="C6" s="43" t="s">
        <v>135</v>
      </c>
      <c r="D6" s="43"/>
      <c r="E6" s="43"/>
      <c r="F6" s="43"/>
      <c r="G6" s="43"/>
      <c r="H6" s="43"/>
      <c r="I6" s="43"/>
      <c r="J6" s="49"/>
      <c r="K6" s="49"/>
      <c r="L6" s="1"/>
    </row>
    <row r="7" spans="1:12" ht="13.5" thickBot="1">
      <c r="A7" s="50"/>
      <c r="B7" s="4"/>
      <c r="C7" s="4"/>
      <c r="D7" s="4"/>
      <c r="E7" s="4"/>
      <c r="F7" s="4"/>
      <c r="G7" s="4"/>
      <c r="H7" s="4"/>
      <c r="I7" s="4"/>
      <c r="J7" s="50"/>
      <c r="K7" s="50"/>
      <c r="L7" s="1"/>
    </row>
    <row r="8" spans="1:12" ht="25.5">
      <c r="A8" s="51"/>
      <c r="B8" s="178" t="s">
        <v>1</v>
      </c>
      <c r="C8" s="164" t="s">
        <v>2</v>
      </c>
      <c r="D8" s="8" t="s">
        <v>3</v>
      </c>
      <c r="E8" s="8" t="s">
        <v>4</v>
      </c>
      <c r="F8" s="8" t="s">
        <v>5</v>
      </c>
      <c r="G8" s="8" t="s">
        <v>6</v>
      </c>
      <c r="H8" s="8" t="s">
        <v>57</v>
      </c>
      <c r="I8" s="8" t="s">
        <v>8</v>
      </c>
      <c r="J8" s="51" t="s">
        <v>12</v>
      </c>
      <c r="K8" s="52" t="s">
        <v>10</v>
      </c>
      <c r="L8" s="1"/>
    </row>
    <row r="9" spans="1:12" ht="12.75">
      <c r="A9" s="53" t="s">
        <v>0</v>
      </c>
      <c r="B9" s="179"/>
      <c r="C9" s="165"/>
      <c r="D9" s="11"/>
      <c r="E9" s="11"/>
      <c r="F9" s="11"/>
      <c r="G9" s="11"/>
      <c r="H9" s="11"/>
      <c r="I9" s="11"/>
      <c r="J9" s="53">
        <f>K9</f>
        <v>6</v>
      </c>
      <c r="K9" s="54">
        <v>6</v>
      </c>
      <c r="L9" s="1"/>
    </row>
    <row r="10" spans="1:12" ht="13.5" thickBot="1">
      <c r="A10" s="55"/>
      <c r="B10" s="180"/>
      <c r="C10" s="166"/>
      <c r="D10" s="14"/>
      <c r="E10" s="14"/>
      <c r="F10" s="14"/>
      <c r="G10" s="14"/>
      <c r="H10" s="14"/>
      <c r="I10" s="14"/>
      <c r="J10" s="55" t="s">
        <v>11</v>
      </c>
      <c r="K10" s="44" t="s">
        <v>11</v>
      </c>
      <c r="L10" s="1"/>
    </row>
    <row r="11" spans="1:12" ht="13.5" thickBot="1">
      <c r="A11" s="45">
        <v>1</v>
      </c>
      <c r="B11" s="133" t="s">
        <v>139</v>
      </c>
      <c r="C11" s="29" t="s">
        <v>86</v>
      </c>
      <c r="D11" s="56">
        <v>265</v>
      </c>
      <c r="E11" s="62">
        <v>207</v>
      </c>
      <c r="F11" s="61">
        <v>179</v>
      </c>
      <c r="G11" s="62">
        <v>224</v>
      </c>
      <c r="H11" s="61">
        <v>228</v>
      </c>
      <c r="I11" s="61">
        <v>182</v>
      </c>
      <c r="J11" s="58">
        <f aca="true" t="shared" si="0" ref="J11:J16">AVERAGE(D11:I11)</f>
        <v>214.16666666666666</v>
      </c>
      <c r="K11" s="59">
        <f aca="true" t="shared" si="1" ref="K11:K16">SUM(D11:I11)</f>
        <v>1285</v>
      </c>
      <c r="L11" s="1">
        <f aca="true" t="shared" si="2" ref="L11:L16">MAX(D11:I11)-MIN(D11:I11)</f>
        <v>86</v>
      </c>
    </row>
    <row r="12" spans="1:12" ht="13.5" thickBot="1">
      <c r="A12" s="45">
        <v>2</v>
      </c>
      <c r="B12" s="75" t="s">
        <v>109</v>
      </c>
      <c r="C12" s="29" t="s">
        <v>86</v>
      </c>
      <c r="D12" s="83">
        <v>200</v>
      </c>
      <c r="E12" s="62">
        <v>217</v>
      </c>
      <c r="F12" s="61">
        <v>203</v>
      </c>
      <c r="G12" s="62">
        <v>224</v>
      </c>
      <c r="H12" s="61">
        <v>207</v>
      </c>
      <c r="I12" s="61">
        <v>189</v>
      </c>
      <c r="J12" s="58">
        <f t="shared" si="0"/>
        <v>206.66666666666666</v>
      </c>
      <c r="K12" s="59">
        <f t="shared" si="1"/>
        <v>1240</v>
      </c>
      <c r="L12" s="1">
        <f t="shared" si="2"/>
        <v>35</v>
      </c>
    </row>
    <row r="13" spans="1:12" ht="13.5" thickBot="1">
      <c r="A13" s="45">
        <v>3</v>
      </c>
      <c r="B13" s="75" t="s">
        <v>87</v>
      </c>
      <c r="C13" s="29" t="s">
        <v>88</v>
      </c>
      <c r="D13" s="83">
        <v>177</v>
      </c>
      <c r="E13" s="62">
        <v>178</v>
      </c>
      <c r="F13" s="61">
        <v>196</v>
      </c>
      <c r="G13" s="62">
        <v>183</v>
      </c>
      <c r="H13" s="61">
        <v>172</v>
      </c>
      <c r="I13" s="61">
        <v>212</v>
      </c>
      <c r="J13" s="58">
        <f t="shared" si="0"/>
        <v>186.33333333333334</v>
      </c>
      <c r="K13" s="59">
        <f t="shared" si="1"/>
        <v>1118</v>
      </c>
      <c r="L13" s="1">
        <f t="shared" si="2"/>
        <v>40</v>
      </c>
    </row>
    <row r="14" spans="1:12" ht="13.5" thickBot="1">
      <c r="A14" s="45">
        <v>4</v>
      </c>
      <c r="B14" s="75" t="s">
        <v>115</v>
      </c>
      <c r="C14" s="29" t="s">
        <v>116</v>
      </c>
      <c r="D14" s="83">
        <v>168</v>
      </c>
      <c r="E14" s="62">
        <v>183</v>
      </c>
      <c r="F14" s="61">
        <v>149</v>
      </c>
      <c r="G14" s="62">
        <v>168</v>
      </c>
      <c r="H14" s="61">
        <v>196</v>
      </c>
      <c r="I14" s="61">
        <v>211</v>
      </c>
      <c r="J14" s="58">
        <f t="shared" si="0"/>
        <v>179.16666666666666</v>
      </c>
      <c r="K14" s="59">
        <f t="shared" si="1"/>
        <v>1075</v>
      </c>
      <c r="L14" s="1">
        <f t="shared" si="2"/>
        <v>62</v>
      </c>
    </row>
    <row r="15" spans="1:12" ht="13.5" thickBot="1">
      <c r="A15" s="45">
        <v>5</v>
      </c>
      <c r="B15" s="28" t="s">
        <v>117</v>
      </c>
      <c r="C15" s="29" t="s">
        <v>118</v>
      </c>
      <c r="D15" s="61">
        <v>172</v>
      </c>
      <c r="E15" s="62">
        <v>192</v>
      </c>
      <c r="F15" s="61">
        <v>205</v>
      </c>
      <c r="G15" s="62">
        <v>146</v>
      </c>
      <c r="H15" s="61">
        <v>170</v>
      </c>
      <c r="I15" s="61">
        <v>168</v>
      </c>
      <c r="J15" s="58">
        <f t="shared" si="0"/>
        <v>175.5</v>
      </c>
      <c r="K15" s="59">
        <f t="shared" si="1"/>
        <v>1053</v>
      </c>
      <c r="L15" s="1">
        <f t="shared" si="2"/>
        <v>59</v>
      </c>
    </row>
    <row r="16" spans="1:12" ht="12.75">
      <c r="A16" s="45">
        <v>6</v>
      </c>
      <c r="B16" s="28" t="s">
        <v>131</v>
      </c>
      <c r="C16" s="29" t="s">
        <v>118</v>
      </c>
      <c r="D16" s="61">
        <v>175</v>
      </c>
      <c r="E16" s="62">
        <v>163</v>
      </c>
      <c r="F16" s="61">
        <v>158</v>
      </c>
      <c r="G16" s="62">
        <v>192</v>
      </c>
      <c r="H16" s="61">
        <v>172</v>
      </c>
      <c r="I16" s="61">
        <v>154</v>
      </c>
      <c r="J16" s="58">
        <f t="shared" si="0"/>
        <v>169</v>
      </c>
      <c r="K16" s="59">
        <f t="shared" si="1"/>
        <v>1014</v>
      </c>
      <c r="L16" s="1">
        <f t="shared" si="2"/>
        <v>38</v>
      </c>
    </row>
    <row r="18" spans="1:12" ht="15.75">
      <c r="A18" s="46"/>
      <c r="B18" s="1"/>
      <c r="C18" s="43" t="s">
        <v>136</v>
      </c>
      <c r="D18" s="43"/>
      <c r="E18" s="43"/>
      <c r="F18" s="43"/>
      <c r="G18" s="43"/>
      <c r="H18" s="43"/>
      <c r="I18" s="43"/>
      <c r="J18" s="49"/>
      <c r="K18" s="49"/>
      <c r="L18" s="1"/>
    </row>
    <row r="19" spans="1:12" ht="13.5" thickBot="1">
      <c r="A19" s="50"/>
      <c r="B19" s="4"/>
      <c r="C19" s="4"/>
      <c r="D19" s="4"/>
      <c r="E19" s="4"/>
      <c r="F19" s="4"/>
      <c r="G19" s="4"/>
      <c r="H19" s="4"/>
      <c r="I19" s="4"/>
      <c r="J19" s="50"/>
      <c r="K19" s="50"/>
      <c r="L19" s="1"/>
    </row>
    <row r="20" spans="1:12" ht="25.5">
      <c r="A20" s="51"/>
      <c r="B20" s="178" t="s">
        <v>1</v>
      </c>
      <c r="C20" s="164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57</v>
      </c>
      <c r="I20" s="8" t="s">
        <v>8</v>
      </c>
      <c r="J20" s="51" t="s">
        <v>12</v>
      </c>
      <c r="K20" s="52" t="s">
        <v>10</v>
      </c>
      <c r="L20" s="1"/>
    </row>
    <row r="21" spans="1:12" ht="12.75">
      <c r="A21" s="53" t="s">
        <v>0</v>
      </c>
      <c r="B21" s="179"/>
      <c r="C21" s="165"/>
      <c r="D21" s="11"/>
      <c r="E21" s="11"/>
      <c r="F21" s="11"/>
      <c r="G21" s="11"/>
      <c r="H21" s="11"/>
      <c r="I21" s="11"/>
      <c r="J21" s="53">
        <f>K21</f>
        <v>6</v>
      </c>
      <c r="K21" s="54">
        <v>6</v>
      </c>
      <c r="L21" s="1"/>
    </row>
    <row r="22" spans="1:12" ht="13.5" thickBot="1">
      <c r="A22" s="55"/>
      <c r="B22" s="180"/>
      <c r="C22" s="166"/>
      <c r="D22" s="14"/>
      <c r="E22" s="14"/>
      <c r="F22" s="14"/>
      <c r="G22" s="14"/>
      <c r="H22" s="14"/>
      <c r="I22" s="14"/>
      <c r="J22" s="55" t="s">
        <v>11</v>
      </c>
      <c r="K22" s="44" t="s">
        <v>11</v>
      </c>
      <c r="L22" s="1"/>
    </row>
    <row r="23" spans="1:12" ht="13.5" thickBot="1">
      <c r="A23" s="79">
        <v>1</v>
      </c>
      <c r="B23" s="39" t="s">
        <v>140</v>
      </c>
      <c r="C23" s="24" t="s">
        <v>86</v>
      </c>
      <c r="D23" s="56">
        <v>171</v>
      </c>
      <c r="E23" s="56">
        <v>202</v>
      </c>
      <c r="F23" s="57">
        <v>187</v>
      </c>
      <c r="G23" s="56">
        <v>181</v>
      </c>
      <c r="H23" s="57">
        <v>216</v>
      </c>
      <c r="I23" s="99">
        <v>178</v>
      </c>
      <c r="J23" s="58">
        <f aca="true" t="shared" si="3" ref="J23:J33">AVERAGE(D23:I23)</f>
        <v>189.16666666666666</v>
      </c>
      <c r="K23" s="59">
        <f aca="true" t="shared" si="4" ref="K23:K33">SUM(D23:I23)</f>
        <v>1135</v>
      </c>
      <c r="L23" s="1">
        <f aca="true" t="shared" si="5" ref="L23:L33">MAX(D23:I23)-MIN(D23:I23)</f>
        <v>45</v>
      </c>
    </row>
    <row r="24" spans="1:12" ht="13.5" thickBot="1">
      <c r="A24" s="80">
        <v>2</v>
      </c>
      <c r="B24" s="39" t="s">
        <v>143</v>
      </c>
      <c r="C24" s="24" t="s">
        <v>144</v>
      </c>
      <c r="D24" s="61">
        <v>162</v>
      </c>
      <c r="E24" s="62">
        <v>159</v>
      </c>
      <c r="F24" s="61">
        <v>200</v>
      </c>
      <c r="G24" s="61">
        <v>235</v>
      </c>
      <c r="H24" s="62">
        <v>175</v>
      </c>
      <c r="I24" s="100">
        <v>201</v>
      </c>
      <c r="J24" s="58">
        <f t="shared" si="3"/>
        <v>188.66666666666666</v>
      </c>
      <c r="K24" s="59">
        <f t="shared" si="4"/>
        <v>1132</v>
      </c>
      <c r="L24" s="1">
        <f t="shared" si="5"/>
        <v>76</v>
      </c>
    </row>
    <row r="25" spans="1:12" ht="13.5" thickBot="1">
      <c r="A25" s="80">
        <v>3</v>
      </c>
      <c r="B25" s="39" t="s">
        <v>117</v>
      </c>
      <c r="C25" s="24" t="s">
        <v>118</v>
      </c>
      <c r="D25" s="61">
        <v>202</v>
      </c>
      <c r="E25" s="62">
        <v>169</v>
      </c>
      <c r="F25" s="61">
        <v>154</v>
      </c>
      <c r="G25" s="61">
        <v>190</v>
      </c>
      <c r="H25" s="66">
        <v>204</v>
      </c>
      <c r="I25" s="62">
        <v>198</v>
      </c>
      <c r="J25" s="58">
        <f t="shared" si="3"/>
        <v>186.16666666666666</v>
      </c>
      <c r="K25" s="59">
        <f t="shared" si="4"/>
        <v>1117</v>
      </c>
      <c r="L25" s="1">
        <f t="shared" si="5"/>
        <v>50</v>
      </c>
    </row>
    <row r="26" spans="1:12" ht="13.5" thickBot="1">
      <c r="A26" s="79">
        <v>4</v>
      </c>
      <c r="B26" s="39" t="s">
        <v>53</v>
      </c>
      <c r="C26" s="24" t="s">
        <v>54</v>
      </c>
      <c r="D26" s="61">
        <v>193</v>
      </c>
      <c r="E26" s="62">
        <v>169</v>
      </c>
      <c r="F26" s="61">
        <v>191</v>
      </c>
      <c r="G26" s="61">
        <v>194</v>
      </c>
      <c r="H26" s="66">
        <v>171</v>
      </c>
      <c r="I26" s="62">
        <v>187</v>
      </c>
      <c r="J26" s="58">
        <f t="shared" si="3"/>
        <v>184.16666666666666</v>
      </c>
      <c r="K26" s="59">
        <f t="shared" si="4"/>
        <v>1105</v>
      </c>
      <c r="L26" s="1">
        <f t="shared" si="5"/>
        <v>25</v>
      </c>
    </row>
    <row r="27" spans="1:12" ht="13.5" thickBot="1">
      <c r="A27" s="80">
        <v>5</v>
      </c>
      <c r="B27" s="39" t="s">
        <v>115</v>
      </c>
      <c r="C27" s="24" t="s">
        <v>116</v>
      </c>
      <c r="D27" s="61">
        <v>173</v>
      </c>
      <c r="E27" s="62">
        <v>203</v>
      </c>
      <c r="F27" s="61">
        <v>178</v>
      </c>
      <c r="G27" s="61">
        <v>191</v>
      </c>
      <c r="H27" s="66">
        <v>178</v>
      </c>
      <c r="I27" s="62">
        <v>172</v>
      </c>
      <c r="J27" s="58">
        <f t="shared" si="3"/>
        <v>182.5</v>
      </c>
      <c r="K27" s="59">
        <f t="shared" si="4"/>
        <v>1095</v>
      </c>
      <c r="L27" s="1">
        <f t="shared" si="5"/>
        <v>31</v>
      </c>
    </row>
    <row r="28" spans="1:12" ht="13.5" thickBot="1">
      <c r="A28" s="80">
        <v>6</v>
      </c>
      <c r="B28" s="39" t="s">
        <v>40</v>
      </c>
      <c r="C28" s="24" t="s">
        <v>39</v>
      </c>
      <c r="D28" s="61">
        <v>159</v>
      </c>
      <c r="E28" s="62">
        <v>215</v>
      </c>
      <c r="F28" s="61">
        <v>177</v>
      </c>
      <c r="G28" s="61">
        <v>183</v>
      </c>
      <c r="H28" s="66">
        <v>147</v>
      </c>
      <c r="I28" s="62">
        <v>214</v>
      </c>
      <c r="J28" s="58">
        <f t="shared" si="3"/>
        <v>182.5</v>
      </c>
      <c r="K28" s="59">
        <f t="shared" si="4"/>
        <v>1095</v>
      </c>
      <c r="L28" s="1">
        <f t="shared" si="5"/>
        <v>68</v>
      </c>
    </row>
    <row r="29" spans="1:12" ht="13.5" thickBot="1">
      <c r="A29" s="79">
        <v>7</v>
      </c>
      <c r="B29" s="39" t="s">
        <v>87</v>
      </c>
      <c r="C29" s="24" t="s">
        <v>88</v>
      </c>
      <c r="D29" s="61">
        <v>166</v>
      </c>
      <c r="E29" s="62">
        <v>174</v>
      </c>
      <c r="F29" s="61">
        <v>213</v>
      </c>
      <c r="G29" s="61">
        <v>195</v>
      </c>
      <c r="H29" s="66">
        <v>166</v>
      </c>
      <c r="I29" s="62">
        <v>166</v>
      </c>
      <c r="J29" s="58">
        <f t="shared" si="3"/>
        <v>180</v>
      </c>
      <c r="K29" s="59">
        <f t="shared" si="4"/>
        <v>1080</v>
      </c>
      <c r="L29" s="1">
        <f t="shared" si="5"/>
        <v>47</v>
      </c>
    </row>
    <row r="30" spans="1:12" ht="13.5" thickBot="1">
      <c r="A30" s="80">
        <v>8</v>
      </c>
      <c r="B30" s="40" t="s">
        <v>123</v>
      </c>
      <c r="C30" s="24" t="s">
        <v>108</v>
      </c>
      <c r="D30" s="61">
        <v>166</v>
      </c>
      <c r="E30" s="62">
        <v>152</v>
      </c>
      <c r="F30" s="61">
        <v>194</v>
      </c>
      <c r="G30" s="61">
        <v>217</v>
      </c>
      <c r="H30" s="66">
        <v>159</v>
      </c>
      <c r="I30" s="62">
        <v>189</v>
      </c>
      <c r="J30" s="58">
        <f t="shared" si="3"/>
        <v>179.5</v>
      </c>
      <c r="K30" s="59">
        <f t="shared" si="4"/>
        <v>1077</v>
      </c>
      <c r="L30" s="1">
        <f t="shared" si="5"/>
        <v>65</v>
      </c>
    </row>
    <row r="31" spans="1:12" ht="13.5" thickBot="1">
      <c r="A31" s="80">
        <v>9</v>
      </c>
      <c r="B31" s="39" t="s">
        <v>142</v>
      </c>
      <c r="C31" s="24" t="s">
        <v>145</v>
      </c>
      <c r="D31" s="61">
        <v>162</v>
      </c>
      <c r="E31" s="62">
        <v>180</v>
      </c>
      <c r="F31" s="61">
        <v>185</v>
      </c>
      <c r="G31" s="61">
        <v>192</v>
      </c>
      <c r="H31" s="66">
        <v>192</v>
      </c>
      <c r="I31" s="62">
        <v>146</v>
      </c>
      <c r="J31" s="58">
        <f t="shared" si="3"/>
        <v>176.16666666666666</v>
      </c>
      <c r="K31" s="59">
        <f t="shared" si="4"/>
        <v>1057</v>
      </c>
      <c r="L31" s="1">
        <f t="shared" si="5"/>
        <v>46</v>
      </c>
    </row>
    <row r="32" spans="1:12" ht="13.5" thickBot="1">
      <c r="A32" s="79">
        <v>10</v>
      </c>
      <c r="B32" s="40" t="s">
        <v>47</v>
      </c>
      <c r="C32" s="24" t="s">
        <v>48</v>
      </c>
      <c r="D32" s="61">
        <v>189</v>
      </c>
      <c r="E32" s="62">
        <v>202</v>
      </c>
      <c r="F32" s="61">
        <v>169</v>
      </c>
      <c r="G32" s="61">
        <v>155</v>
      </c>
      <c r="H32" s="66">
        <v>201</v>
      </c>
      <c r="I32" s="62">
        <v>123</v>
      </c>
      <c r="J32" s="58">
        <f t="shared" si="3"/>
        <v>173.16666666666666</v>
      </c>
      <c r="K32" s="59">
        <f t="shared" si="4"/>
        <v>1039</v>
      </c>
      <c r="L32" s="1">
        <f t="shared" si="5"/>
        <v>79</v>
      </c>
    </row>
    <row r="33" spans="1:12" ht="12.75">
      <c r="A33" s="80">
        <v>11</v>
      </c>
      <c r="B33" s="39" t="s">
        <v>141</v>
      </c>
      <c r="C33" s="24" t="s">
        <v>86</v>
      </c>
      <c r="D33" s="61">
        <v>166</v>
      </c>
      <c r="E33" s="62">
        <v>169</v>
      </c>
      <c r="F33" s="61">
        <v>177</v>
      </c>
      <c r="G33" s="62">
        <v>147</v>
      </c>
      <c r="H33" s="61">
        <v>162</v>
      </c>
      <c r="I33" s="62">
        <v>159</v>
      </c>
      <c r="J33" s="58">
        <f t="shared" si="3"/>
        <v>163.33333333333334</v>
      </c>
      <c r="K33" s="59">
        <f t="shared" si="4"/>
        <v>980</v>
      </c>
      <c r="L33" s="1">
        <f t="shared" si="5"/>
        <v>30</v>
      </c>
    </row>
    <row r="34" spans="1:12" ht="12.75">
      <c r="A34" s="121"/>
      <c r="B34" s="108"/>
      <c r="C34" s="110"/>
      <c r="D34" s="119"/>
      <c r="E34" s="119"/>
      <c r="F34" s="119"/>
      <c r="G34" s="119"/>
      <c r="H34" s="119"/>
      <c r="I34" s="119"/>
      <c r="J34" s="120"/>
      <c r="K34" s="119"/>
      <c r="L34" s="1"/>
    </row>
    <row r="35" spans="1:12" ht="15.75">
      <c r="A35" s="46"/>
      <c r="B35" s="1"/>
      <c r="C35" s="43" t="s">
        <v>137</v>
      </c>
      <c r="D35" s="43"/>
      <c r="E35" s="43"/>
      <c r="F35" s="43"/>
      <c r="G35" s="43"/>
      <c r="H35" s="43"/>
      <c r="I35" s="43"/>
      <c r="J35" s="49"/>
      <c r="K35" s="49"/>
      <c r="L35" s="1"/>
    </row>
    <row r="36" spans="1:12" ht="13.5" thickBot="1">
      <c r="A36" s="50"/>
      <c r="B36" s="4"/>
      <c r="C36" s="4"/>
      <c r="D36" s="4"/>
      <c r="E36" s="4"/>
      <c r="F36" s="4"/>
      <c r="G36" s="4"/>
      <c r="H36" s="4"/>
      <c r="I36" s="4"/>
      <c r="J36" s="50"/>
      <c r="K36" s="50"/>
      <c r="L36" s="1"/>
    </row>
    <row r="37" spans="1:12" ht="25.5">
      <c r="A37" s="51"/>
      <c r="B37" s="178" t="s">
        <v>1</v>
      </c>
      <c r="C37" s="164" t="s">
        <v>2</v>
      </c>
      <c r="D37" s="8" t="s">
        <v>3</v>
      </c>
      <c r="E37" s="8" t="s">
        <v>4</v>
      </c>
      <c r="F37" s="8" t="s">
        <v>5</v>
      </c>
      <c r="G37" s="8" t="s">
        <v>6</v>
      </c>
      <c r="H37" s="8" t="s">
        <v>57</v>
      </c>
      <c r="I37" s="8" t="s">
        <v>8</v>
      </c>
      <c r="J37" s="51" t="s">
        <v>12</v>
      </c>
      <c r="K37" s="52" t="s">
        <v>10</v>
      </c>
      <c r="L37" s="1"/>
    </row>
    <row r="38" spans="1:12" ht="12.75">
      <c r="A38" s="53" t="s">
        <v>0</v>
      </c>
      <c r="B38" s="179"/>
      <c r="C38" s="165"/>
      <c r="D38" s="11"/>
      <c r="E38" s="11"/>
      <c r="F38" s="11"/>
      <c r="G38" s="11"/>
      <c r="H38" s="11"/>
      <c r="I38" s="11"/>
      <c r="J38" s="53">
        <f>K38</f>
        <v>6</v>
      </c>
      <c r="K38" s="54">
        <v>6</v>
      </c>
      <c r="L38" s="1"/>
    </row>
    <row r="39" spans="1:12" ht="13.5" thickBot="1">
      <c r="A39" s="55"/>
      <c r="B39" s="180"/>
      <c r="C39" s="166"/>
      <c r="D39" s="14"/>
      <c r="E39" s="14"/>
      <c r="F39" s="14"/>
      <c r="G39" s="14"/>
      <c r="H39" s="14"/>
      <c r="I39" s="14"/>
      <c r="J39" s="55" t="s">
        <v>11</v>
      </c>
      <c r="K39" s="44" t="s">
        <v>11</v>
      </c>
      <c r="L39" s="1"/>
    </row>
    <row r="40" spans="1:12" ht="13.5" thickBot="1">
      <c r="A40" s="79">
        <v>1</v>
      </c>
      <c r="B40" s="40" t="s">
        <v>143</v>
      </c>
      <c r="C40" s="24" t="s">
        <v>144</v>
      </c>
      <c r="D40" s="56">
        <v>188</v>
      </c>
      <c r="E40" s="56">
        <v>201</v>
      </c>
      <c r="F40" s="57">
        <v>195</v>
      </c>
      <c r="G40" s="56">
        <v>209</v>
      </c>
      <c r="H40" s="57">
        <v>213</v>
      </c>
      <c r="I40" s="99">
        <v>200</v>
      </c>
      <c r="J40" s="58">
        <f aca="true" t="shared" si="6" ref="J40:J55">AVERAGE(D40:I40)</f>
        <v>201</v>
      </c>
      <c r="K40" s="59">
        <f aca="true" t="shared" si="7" ref="K40:K55">SUM(D40:I40)</f>
        <v>1206</v>
      </c>
      <c r="L40" s="1">
        <f aca="true" t="shared" si="8" ref="L40:L55">MAX(D40:I40)-MIN(D40:I40)</f>
        <v>25</v>
      </c>
    </row>
    <row r="41" spans="1:12" ht="13.5" thickBot="1">
      <c r="A41" s="80">
        <v>2</v>
      </c>
      <c r="B41" s="39" t="s">
        <v>141</v>
      </c>
      <c r="C41" s="24" t="s">
        <v>86</v>
      </c>
      <c r="D41" s="61">
        <v>195</v>
      </c>
      <c r="E41" s="62">
        <v>219</v>
      </c>
      <c r="F41" s="61">
        <v>234</v>
      </c>
      <c r="G41" s="61">
        <v>171</v>
      </c>
      <c r="H41" s="66">
        <v>197</v>
      </c>
      <c r="I41" s="62">
        <v>188</v>
      </c>
      <c r="J41" s="58">
        <f t="shared" si="6"/>
        <v>200.66666666666666</v>
      </c>
      <c r="K41" s="59">
        <f t="shared" si="7"/>
        <v>1204</v>
      </c>
      <c r="L41" s="1">
        <f t="shared" si="8"/>
        <v>63</v>
      </c>
    </row>
    <row r="42" spans="1:12" ht="13.5" thickBot="1">
      <c r="A42" s="79">
        <v>3</v>
      </c>
      <c r="B42" s="39" t="s">
        <v>140</v>
      </c>
      <c r="C42" s="24" t="s">
        <v>86</v>
      </c>
      <c r="D42" s="61">
        <v>228</v>
      </c>
      <c r="E42" s="62">
        <v>174</v>
      </c>
      <c r="F42" s="61">
        <v>206</v>
      </c>
      <c r="G42" s="61">
        <v>203</v>
      </c>
      <c r="H42" s="66">
        <v>200</v>
      </c>
      <c r="I42" s="62">
        <v>192</v>
      </c>
      <c r="J42" s="58">
        <f t="shared" si="6"/>
        <v>200.5</v>
      </c>
      <c r="K42" s="59">
        <f t="shared" si="7"/>
        <v>1203</v>
      </c>
      <c r="L42" s="1">
        <f t="shared" si="8"/>
        <v>54</v>
      </c>
    </row>
    <row r="43" spans="1:12" ht="13.5" thickBot="1">
      <c r="A43" s="79">
        <v>4</v>
      </c>
      <c r="B43" s="40" t="s">
        <v>87</v>
      </c>
      <c r="C43" s="24" t="s">
        <v>88</v>
      </c>
      <c r="D43" s="61">
        <v>192</v>
      </c>
      <c r="E43" s="62">
        <v>189</v>
      </c>
      <c r="F43" s="61">
        <v>199</v>
      </c>
      <c r="G43" s="61">
        <v>233</v>
      </c>
      <c r="H43" s="66">
        <v>185</v>
      </c>
      <c r="I43" s="62">
        <v>200</v>
      </c>
      <c r="J43" s="58">
        <f t="shared" si="6"/>
        <v>199.66666666666666</v>
      </c>
      <c r="K43" s="59">
        <f t="shared" si="7"/>
        <v>1198</v>
      </c>
      <c r="L43" s="1">
        <f t="shared" si="8"/>
        <v>48</v>
      </c>
    </row>
    <row r="44" spans="1:12" ht="13.5" thickBot="1">
      <c r="A44" s="80">
        <v>5</v>
      </c>
      <c r="B44" s="40" t="s">
        <v>109</v>
      </c>
      <c r="C44" s="24" t="s">
        <v>86</v>
      </c>
      <c r="D44" s="61">
        <v>158</v>
      </c>
      <c r="E44" s="62">
        <v>200</v>
      </c>
      <c r="F44" s="61">
        <v>187</v>
      </c>
      <c r="G44" s="61">
        <v>162</v>
      </c>
      <c r="H44" s="66">
        <v>219</v>
      </c>
      <c r="I44" s="62">
        <v>179</v>
      </c>
      <c r="J44" s="58">
        <f t="shared" si="6"/>
        <v>184.16666666666666</v>
      </c>
      <c r="K44" s="59">
        <f t="shared" si="7"/>
        <v>1105</v>
      </c>
      <c r="L44" s="1">
        <f t="shared" si="8"/>
        <v>61</v>
      </c>
    </row>
    <row r="45" spans="1:12" ht="13.5" thickBot="1">
      <c r="A45" s="79">
        <v>6</v>
      </c>
      <c r="B45" s="39" t="s">
        <v>50</v>
      </c>
      <c r="C45" s="24" t="s">
        <v>39</v>
      </c>
      <c r="D45" s="61">
        <v>152</v>
      </c>
      <c r="E45" s="62">
        <v>186</v>
      </c>
      <c r="F45" s="61">
        <v>175</v>
      </c>
      <c r="G45" s="61">
        <v>165</v>
      </c>
      <c r="H45" s="66">
        <v>191</v>
      </c>
      <c r="I45" s="62">
        <v>226</v>
      </c>
      <c r="J45" s="58">
        <f t="shared" si="6"/>
        <v>182.5</v>
      </c>
      <c r="K45" s="59">
        <f t="shared" si="7"/>
        <v>1095</v>
      </c>
      <c r="L45" s="1">
        <f t="shared" si="8"/>
        <v>74</v>
      </c>
    </row>
    <row r="46" spans="1:12" ht="13.5" thickBot="1">
      <c r="A46" s="79">
        <v>7</v>
      </c>
      <c r="B46" s="39" t="s">
        <v>47</v>
      </c>
      <c r="C46" s="24" t="s">
        <v>48</v>
      </c>
      <c r="D46" s="61">
        <v>212</v>
      </c>
      <c r="E46" s="62">
        <v>164</v>
      </c>
      <c r="F46" s="61">
        <v>166</v>
      </c>
      <c r="G46" s="61">
        <v>191</v>
      </c>
      <c r="H46" s="66">
        <v>182</v>
      </c>
      <c r="I46" s="62">
        <v>167</v>
      </c>
      <c r="J46" s="58">
        <f t="shared" si="6"/>
        <v>180.33333333333334</v>
      </c>
      <c r="K46" s="59">
        <f t="shared" si="7"/>
        <v>1082</v>
      </c>
      <c r="L46" s="1">
        <f t="shared" si="8"/>
        <v>48</v>
      </c>
    </row>
    <row r="47" spans="1:12" ht="13.5" thickBot="1">
      <c r="A47" s="80">
        <v>8</v>
      </c>
      <c r="B47" s="40" t="s">
        <v>127</v>
      </c>
      <c r="C47" s="24" t="s">
        <v>116</v>
      </c>
      <c r="D47" s="61">
        <v>170</v>
      </c>
      <c r="E47" s="62">
        <v>158</v>
      </c>
      <c r="F47" s="61">
        <v>190</v>
      </c>
      <c r="G47" s="61">
        <v>204</v>
      </c>
      <c r="H47" s="66">
        <v>136</v>
      </c>
      <c r="I47" s="62">
        <v>207</v>
      </c>
      <c r="J47" s="58">
        <f t="shared" si="6"/>
        <v>177.5</v>
      </c>
      <c r="K47" s="59">
        <f t="shared" si="7"/>
        <v>1065</v>
      </c>
      <c r="L47" s="1">
        <f t="shared" si="8"/>
        <v>71</v>
      </c>
    </row>
    <row r="48" spans="1:12" ht="13.5" thickBot="1">
      <c r="A48" s="79">
        <v>9</v>
      </c>
      <c r="B48" s="40" t="s">
        <v>147</v>
      </c>
      <c r="C48" s="24" t="s">
        <v>86</v>
      </c>
      <c r="D48" s="61">
        <v>178</v>
      </c>
      <c r="E48" s="62">
        <v>180</v>
      </c>
      <c r="F48" s="61">
        <v>141</v>
      </c>
      <c r="G48" s="61">
        <v>161</v>
      </c>
      <c r="H48" s="66">
        <v>212</v>
      </c>
      <c r="I48" s="62">
        <v>192</v>
      </c>
      <c r="J48" s="58">
        <f t="shared" si="6"/>
        <v>177.33333333333334</v>
      </c>
      <c r="K48" s="59">
        <f t="shared" si="7"/>
        <v>1064</v>
      </c>
      <c r="L48" s="1">
        <f t="shared" si="8"/>
        <v>71</v>
      </c>
    </row>
    <row r="49" spans="1:12" ht="13.5" thickBot="1">
      <c r="A49" s="79">
        <v>10</v>
      </c>
      <c r="B49" s="40" t="s">
        <v>122</v>
      </c>
      <c r="C49" s="24" t="s">
        <v>118</v>
      </c>
      <c r="D49" s="61">
        <v>160</v>
      </c>
      <c r="E49" s="62">
        <v>200</v>
      </c>
      <c r="F49" s="61">
        <v>203</v>
      </c>
      <c r="G49" s="61">
        <v>133</v>
      </c>
      <c r="H49" s="66">
        <v>197</v>
      </c>
      <c r="I49" s="62">
        <v>167</v>
      </c>
      <c r="J49" s="58">
        <f t="shared" si="6"/>
        <v>176.66666666666666</v>
      </c>
      <c r="K49" s="59">
        <f t="shared" si="7"/>
        <v>1060</v>
      </c>
      <c r="L49" s="1">
        <f t="shared" si="8"/>
        <v>70</v>
      </c>
    </row>
    <row r="50" spans="1:12" ht="13.5" thickBot="1">
      <c r="A50" s="80">
        <v>11</v>
      </c>
      <c r="B50" s="39" t="s">
        <v>64</v>
      </c>
      <c r="C50" s="24" t="s">
        <v>39</v>
      </c>
      <c r="D50" s="61">
        <v>170</v>
      </c>
      <c r="E50" s="62">
        <v>168</v>
      </c>
      <c r="F50" s="61">
        <v>168</v>
      </c>
      <c r="G50" s="61">
        <v>130</v>
      </c>
      <c r="H50" s="66">
        <v>211</v>
      </c>
      <c r="I50" s="62">
        <v>193</v>
      </c>
      <c r="J50" s="58">
        <f t="shared" si="6"/>
        <v>173.33333333333334</v>
      </c>
      <c r="K50" s="59">
        <f t="shared" si="7"/>
        <v>1040</v>
      </c>
      <c r="L50" s="1">
        <f t="shared" si="8"/>
        <v>81</v>
      </c>
    </row>
    <row r="51" spans="1:12" ht="13.5" thickBot="1">
      <c r="A51" s="79">
        <v>12</v>
      </c>
      <c r="B51" s="39" t="s">
        <v>117</v>
      </c>
      <c r="C51" s="24" t="s">
        <v>118</v>
      </c>
      <c r="D51" s="68">
        <v>193</v>
      </c>
      <c r="E51" s="69">
        <v>152</v>
      </c>
      <c r="F51" s="68">
        <v>158</v>
      </c>
      <c r="G51" s="68">
        <v>193</v>
      </c>
      <c r="H51" s="70">
        <v>168</v>
      </c>
      <c r="I51" s="69">
        <v>149</v>
      </c>
      <c r="J51" s="58">
        <f t="shared" si="6"/>
        <v>168.83333333333334</v>
      </c>
      <c r="K51" s="59">
        <f t="shared" si="7"/>
        <v>1013</v>
      </c>
      <c r="L51" s="1">
        <f t="shared" si="8"/>
        <v>44</v>
      </c>
    </row>
    <row r="52" spans="1:12" ht="13.5" thickBot="1">
      <c r="A52" s="79">
        <v>13</v>
      </c>
      <c r="B52" s="39" t="s">
        <v>104</v>
      </c>
      <c r="C52" s="24" t="s">
        <v>105</v>
      </c>
      <c r="D52" s="61">
        <v>166</v>
      </c>
      <c r="E52" s="62">
        <v>191</v>
      </c>
      <c r="F52" s="61">
        <v>137</v>
      </c>
      <c r="G52" s="61">
        <v>153</v>
      </c>
      <c r="H52" s="66">
        <v>163</v>
      </c>
      <c r="I52" s="62">
        <v>176</v>
      </c>
      <c r="J52" s="58">
        <f t="shared" si="6"/>
        <v>164.33333333333334</v>
      </c>
      <c r="K52" s="59">
        <f t="shared" si="7"/>
        <v>986</v>
      </c>
      <c r="L52" s="1">
        <f t="shared" si="8"/>
        <v>54</v>
      </c>
    </row>
    <row r="53" spans="1:12" ht="13.5" thickBot="1">
      <c r="A53" s="80">
        <v>14</v>
      </c>
      <c r="B53" s="40" t="s">
        <v>131</v>
      </c>
      <c r="C53" s="24" t="s">
        <v>118</v>
      </c>
      <c r="D53" s="61">
        <v>176</v>
      </c>
      <c r="E53" s="62">
        <v>153</v>
      </c>
      <c r="F53" s="61">
        <v>170</v>
      </c>
      <c r="G53" s="61">
        <v>158</v>
      </c>
      <c r="H53" s="66">
        <v>142</v>
      </c>
      <c r="I53" s="62">
        <v>172</v>
      </c>
      <c r="J53" s="58">
        <f t="shared" si="6"/>
        <v>161.83333333333334</v>
      </c>
      <c r="K53" s="59">
        <f t="shared" si="7"/>
        <v>971</v>
      </c>
      <c r="L53" s="1">
        <f t="shared" si="8"/>
        <v>34</v>
      </c>
    </row>
    <row r="54" spans="1:12" ht="13.5" thickBot="1">
      <c r="A54" s="79">
        <v>15</v>
      </c>
      <c r="B54" s="39" t="s">
        <v>133</v>
      </c>
      <c r="C54" s="39" t="s">
        <v>86</v>
      </c>
      <c r="D54" s="61">
        <v>139</v>
      </c>
      <c r="E54" s="62">
        <v>148</v>
      </c>
      <c r="F54" s="61">
        <v>152</v>
      </c>
      <c r="G54" s="61">
        <v>166</v>
      </c>
      <c r="H54" s="66">
        <v>177</v>
      </c>
      <c r="I54" s="62">
        <v>181</v>
      </c>
      <c r="J54" s="58">
        <f t="shared" si="6"/>
        <v>160.5</v>
      </c>
      <c r="K54" s="59">
        <f t="shared" si="7"/>
        <v>963</v>
      </c>
      <c r="L54" s="1">
        <f t="shared" si="8"/>
        <v>42</v>
      </c>
    </row>
    <row r="55" spans="1:12" ht="12.75">
      <c r="A55" s="79">
        <v>16</v>
      </c>
      <c r="B55" s="40" t="s">
        <v>146</v>
      </c>
      <c r="C55" s="24" t="s">
        <v>118</v>
      </c>
      <c r="D55" s="61">
        <v>157</v>
      </c>
      <c r="E55" s="62">
        <v>166</v>
      </c>
      <c r="F55" s="61">
        <v>158</v>
      </c>
      <c r="G55" s="61">
        <v>170</v>
      </c>
      <c r="H55" s="66">
        <v>123</v>
      </c>
      <c r="I55" s="62">
        <v>134</v>
      </c>
      <c r="J55" s="58">
        <f t="shared" si="6"/>
        <v>151.33333333333334</v>
      </c>
      <c r="K55" s="59">
        <f t="shared" si="7"/>
        <v>908</v>
      </c>
      <c r="L55" s="1">
        <f t="shared" si="8"/>
        <v>47</v>
      </c>
    </row>
    <row r="57" spans="1:12" ht="15.75">
      <c r="A57" s="46"/>
      <c r="B57" s="1"/>
      <c r="C57" s="43" t="s">
        <v>138</v>
      </c>
      <c r="D57" s="43"/>
      <c r="E57" s="43"/>
      <c r="F57" s="43"/>
      <c r="G57" s="43"/>
      <c r="H57" s="43"/>
      <c r="I57" s="43"/>
      <c r="J57" s="49"/>
      <c r="K57" s="49"/>
      <c r="L57" s="1"/>
    </row>
    <row r="58" spans="1:12" ht="13.5" thickBot="1">
      <c r="A58" s="50"/>
      <c r="B58" s="4"/>
      <c r="C58" s="4"/>
      <c r="D58" s="4"/>
      <c r="E58" s="4"/>
      <c r="F58" s="4"/>
      <c r="G58" s="4"/>
      <c r="H58" s="4"/>
      <c r="I58" s="4"/>
      <c r="J58" s="50"/>
      <c r="K58" s="50"/>
      <c r="L58" s="1"/>
    </row>
    <row r="59" spans="1:12" ht="25.5">
      <c r="A59" s="51"/>
      <c r="B59" s="178" t="s">
        <v>1</v>
      </c>
      <c r="C59" s="164" t="s">
        <v>2</v>
      </c>
      <c r="D59" s="8" t="s">
        <v>3</v>
      </c>
      <c r="E59" s="8" t="s">
        <v>4</v>
      </c>
      <c r="F59" s="8" t="s">
        <v>5</v>
      </c>
      <c r="G59" s="8" t="s">
        <v>6</v>
      </c>
      <c r="H59" s="8" t="s">
        <v>57</v>
      </c>
      <c r="I59" s="8" t="s">
        <v>8</v>
      </c>
      <c r="J59" s="51" t="s">
        <v>12</v>
      </c>
      <c r="K59" s="52" t="s">
        <v>10</v>
      </c>
      <c r="L59" s="1"/>
    </row>
    <row r="60" spans="1:12" ht="12.75">
      <c r="A60" s="53" t="s">
        <v>0</v>
      </c>
      <c r="B60" s="179"/>
      <c r="C60" s="165"/>
      <c r="D60" s="11"/>
      <c r="E60" s="11"/>
      <c r="F60" s="11"/>
      <c r="G60" s="11"/>
      <c r="H60" s="11"/>
      <c r="I60" s="11"/>
      <c r="J60" s="53">
        <f>K60</f>
        <v>6</v>
      </c>
      <c r="K60" s="54">
        <v>6</v>
      </c>
      <c r="L60" s="1"/>
    </row>
    <row r="61" spans="1:12" ht="13.5" thickBot="1">
      <c r="A61" s="55"/>
      <c r="B61" s="180"/>
      <c r="C61" s="166"/>
      <c r="D61" s="14"/>
      <c r="E61" s="14"/>
      <c r="F61" s="14"/>
      <c r="G61" s="14"/>
      <c r="H61" s="14"/>
      <c r="I61" s="14"/>
      <c r="J61" s="55" t="s">
        <v>11</v>
      </c>
      <c r="K61" s="44" t="s">
        <v>11</v>
      </c>
      <c r="L61" s="1"/>
    </row>
    <row r="62" spans="1:12" ht="13.5" thickBot="1">
      <c r="A62" s="79">
        <v>1</v>
      </c>
      <c r="B62" s="39" t="s">
        <v>140</v>
      </c>
      <c r="C62" s="24" t="s">
        <v>86</v>
      </c>
      <c r="D62" s="56">
        <v>211</v>
      </c>
      <c r="E62" s="56">
        <v>200</v>
      </c>
      <c r="F62" s="57">
        <v>190</v>
      </c>
      <c r="G62" s="56">
        <v>199</v>
      </c>
      <c r="H62" s="57">
        <v>265</v>
      </c>
      <c r="I62" s="99">
        <v>190</v>
      </c>
      <c r="J62" s="58">
        <f aca="true" t="shared" si="9" ref="J62:J70">AVERAGE(D62:I62)</f>
        <v>209.16666666666666</v>
      </c>
      <c r="K62" s="59">
        <f aca="true" t="shared" si="10" ref="K62:K70">SUM(D62:I62)</f>
        <v>1255</v>
      </c>
      <c r="L62" s="1">
        <f aca="true" t="shared" si="11" ref="L62:L70">MAX(D62:I62)-MIN(D62:I62)</f>
        <v>75</v>
      </c>
    </row>
    <row r="63" spans="1:12" ht="13.5" thickBot="1">
      <c r="A63" s="80">
        <v>2</v>
      </c>
      <c r="B63" s="39" t="s">
        <v>142</v>
      </c>
      <c r="C63" s="24" t="s">
        <v>145</v>
      </c>
      <c r="D63" s="61">
        <v>227</v>
      </c>
      <c r="E63" s="62">
        <v>207</v>
      </c>
      <c r="F63" s="61">
        <v>214</v>
      </c>
      <c r="G63" s="61">
        <v>219</v>
      </c>
      <c r="H63" s="62">
        <v>183</v>
      </c>
      <c r="I63" s="100">
        <v>195</v>
      </c>
      <c r="J63" s="58">
        <f t="shared" si="9"/>
        <v>207.5</v>
      </c>
      <c r="K63" s="59">
        <f t="shared" si="10"/>
        <v>1245</v>
      </c>
      <c r="L63" s="1">
        <f t="shared" si="11"/>
        <v>44</v>
      </c>
    </row>
    <row r="64" spans="1:12" ht="13.5" thickBot="1">
      <c r="A64" s="80">
        <v>3</v>
      </c>
      <c r="B64" s="39" t="s">
        <v>141</v>
      </c>
      <c r="C64" s="24" t="s">
        <v>86</v>
      </c>
      <c r="D64" s="61">
        <v>190</v>
      </c>
      <c r="E64" s="62">
        <v>215</v>
      </c>
      <c r="F64" s="61">
        <v>236</v>
      </c>
      <c r="G64" s="61">
        <v>187</v>
      </c>
      <c r="H64" s="66">
        <v>203</v>
      </c>
      <c r="I64" s="62">
        <v>213</v>
      </c>
      <c r="J64" s="58">
        <f t="shared" si="9"/>
        <v>207.33333333333334</v>
      </c>
      <c r="K64" s="59">
        <f t="shared" si="10"/>
        <v>1244</v>
      </c>
      <c r="L64" s="1">
        <f t="shared" si="11"/>
        <v>49</v>
      </c>
    </row>
    <row r="65" spans="1:12" ht="13.5" thickBot="1">
      <c r="A65" s="79">
        <v>4</v>
      </c>
      <c r="B65" s="39" t="s">
        <v>47</v>
      </c>
      <c r="C65" s="24" t="s">
        <v>48</v>
      </c>
      <c r="D65" s="61">
        <v>205</v>
      </c>
      <c r="E65" s="62">
        <v>181</v>
      </c>
      <c r="F65" s="61">
        <v>202</v>
      </c>
      <c r="G65" s="61">
        <v>181</v>
      </c>
      <c r="H65" s="66">
        <v>221</v>
      </c>
      <c r="I65" s="62">
        <v>179</v>
      </c>
      <c r="J65" s="58">
        <f t="shared" si="9"/>
        <v>194.83333333333334</v>
      </c>
      <c r="K65" s="59">
        <f t="shared" si="10"/>
        <v>1169</v>
      </c>
      <c r="L65" s="1">
        <f t="shared" si="11"/>
        <v>42</v>
      </c>
    </row>
    <row r="66" spans="1:12" ht="13.5" thickBot="1">
      <c r="A66" s="80">
        <v>5</v>
      </c>
      <c r="B66" s="40" t="s">
        <v>73</v>
      </c>
      <c r="C66" s="24" t="s">
        <v>39</v>
      </c>
      <c r="D66" s="61">
        <v>208</v>
      </c>
      <c r="E66" s="62">
        <v>186</v>
      </c>
      <c r="F66" s="61">
        <v>166</v>
      </c>
      <c r="G66" s="61">
        <v>188</v>
      </c>
      <c r="H66" s="66">
        <v>187</v>
      </c>
      <c r="I66" s="62">
        <v>155</v>
      </c>
      <c r="J66" s="58">
        <f t="shared" si="9"/>
        <v>181.66666666666666</v>
      </c>
      <c r="K66" s="59">
        <f t="shared" si="10"/>
        <v>1090</v>
      </c>
      <c r="L66" s="1">
        <f t="shared" si="11"/>
        <v>53</v>
      </c>
    </row>
    <row r="67" spans="1:12" ht="13.5" thickBot="1">
      <c r="A67" s="80">
        <v>6</v>
      </c>
      <c r="B67" s="39" t="s">
        <v>133</v>
      </c>
      <c r="C67" s="24" t="s">
        <v>86</v>
      </c>
      <c r="D67" s="61">
        <v>168</v>
      </c>
      <c r="E67" s="62">
        <v>177</v>
      </c>
      <c r="F67" s="61">
        <v>169</v>
      </c>
      <c r="G67" s="61">
        <v>178</v>
      </c>
      <c r="H67" s="66">
        <v>168</v>
      </c>
      <c r="I67" s="62">
        <v>214</v>
      </c>
      <c r="J67" s="58">
        <f t="shared" si="9"/>
        <v>179</v>
      </c>
      <c r="K67" s="59">
        <f t="shared" si="10"/>
        <v>1074</v>
      </c>
      <c r="L67" s="1">
        <f t="shared" si="11"/>
        <v>46</v>
      </c>
    </row>
    <row r="68" spans="1:12" ht="13.5" thickBot="1">
      <c r="A68" s="79">
        <v>7</v>
      </c>
      <c r="B68" s="39" t="s">
        <v>143</v>
      </c>
      <c r="C68" s="24" t="s">
        <v>144</v>
      </c>
      <c r="D68" s="61">
        <v>182</v>
      </c>
      <c r="E68" s="62">
        <v>196</v>
      </c>
      <c r="F68" s="61">
        <v>213</v>
      </c>
      <c r="G68" s="61">
        <v>156</v>
      </c>
      <c r="H68" s="66">
        <v>170</v>
      </c>
      <c r="I68" s="62">
        <v>156</v>
      </c>
      <c r="J68" s="58">
        <f t="shared" si="9"/>
        <v>178.83333333333334</v>
      </c>
      <c r="K68" s="59">
        <f t="shared" si="10"/>
        <v>1073</v>
      </c>
      <c r="L68" s="1">
        <f t="shared" si="11"/>
        <v>57</v>
      </c>
    </row>
    <row r="69" spans="1:12" ht="13.5" thickBot="1">
      <c r="A69" s="80">
        <v>8</v>
      </c>
      <c r="B69" s="39" t="s">
        <v>42</v>
      </c>
      <c r="C69" s="24" t="s">
        <v>39</v>
      </c>
      <c r="D69" s="68">
        <v>177</v>
      </c>
      <c r="E69" s="69">
        <v>148</v>
      </c>
      <c r="F69" s="68">
        <v>179</v>
      </c>
      <c r="G69" s="68">
        <v>171</v>
      </c>
      <c r="H69" s="70">
        <v>165</v>
      </c>
      <c r="I69" s="69">
        <v>203</v>
      </c>
      <c r="J69" s="58">
        <f t="shared" si="9"/>
        <v>173.83333333333334</v>
      </c>
      <c r="K69" s="59">
        <f t="shared" si="10"/>
        <v>1043</v>
      </c>
      <c r="L69" s="1">
        <f t="shared" si="11"/>
        <v>55</v>
      </c>
    </row>
    <row r="70" spans="1:12" ht="12.75">
      <c r="A70" s="80">
        <v>9</v>
      </c>
      <c r="B70" s="40" t="s">
        <v>87</v>
      </c>
      <c r="C70" s="24" t="s">
        <v>88</v>
      </c>
      <c r="D70" s="61">
        <v>153</v>
      </c>
      <c r="E70" s="62">
        <v>131</v>
      </c>
      <c r="F70" s="61">
        <v>184</v>
      </c>
      <c r="G70" s="61">
        <v>171</v>
      </c>
      <c r="H70" s="66">
        <v>144</v>
      </c>
      <c r="I70" s="62">
        <v>183</v>
      </c>
      <c r="J70" s="58">
        <f t="shared" si="9"/>
        <v>161</v>
      </c>
      <c r="K70" s="59">
        <f t="shared" si="10"/>
        <v>966</v>
      </c>
      <c r="L70" s="1">
        <f t="shared" si="11"/>
        <v>53</v>
      </c>
    </row>
    <row r="73" spans="3:9" ht="15.75">
      <c r="C73" s="72" t="s">
        <v>34</v>
      </c>
      <c r="D73" s="151" t="s">
        <v>139</v>
      </c>
      <c r="E73" s="174"/>
      <c r="F73" s="174"/>
      <c r="G73" s="174"/>
      <c r="H73" s="174"/>
      <c r="I73" s="175"/>
    </row>
  </sheetData>
  <mergeCells count="10">
    <mergeCell ref="D73:I73"/>
    <mergeCell ref="B1:K1"/>
    <mergeCell ref="B8:B10"/>
    <mergeCell ref="C8:C10"/>
    <mergeCell ref="B20:B22"/>
    <mergeCell ref="C20:C22"/>
    <mergeCell ref="B37:B39"/>
    <mergeCell ref="C37:C39"/>
    <mergeCell ref="B59:B61"/>
    <mergeCell ref="C59:C61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6">
      <selection activeCell="J18" sqref="J18"/>
    </sheetView>
  </sheetViews>
  <sheetFormatPr defaultColWidth="9.00390625" defaultRowHeight="12.75"/>
  <cols>
    <col min="1" max="1" width="8.25390625" style="0" customWidth="1"/>
    <col min="2" max="2" width="22.75390625" style="0" customWidth="1"/>
    <col min="3" max="3" width="22.25390625" style="0" customWidth="1"/>
    <col min="6" max="6" width="11.125" style="0" customWidth="1"/>
  </cols>
  <sheetData>
    <row r="1" spans="1:6" ht="23.25">
      <c r="A1" s="88"/>
      <c r="B1" s="84" t="s">
        <v>84</v>
      </c>
      <c r="C1" s="84"/>
      <c r="D1" s="84"/>
      <c r="E1" s="84"/>
      <c r="F1" s="85"/>
    </row>
    <row r="2" spans="1:6" ht="23.25">
      <c r="A2" s="88"/>
      <c r="B2" s="84" t="s">
        <v>80</v>
      </c>
      <c r="C2" s="84"/>
      <c r="D2" s="84"/>
      <c r="E2" s="84"/>
      <c r="F2" s="85"/>
    </row>
    <row r="3" spans="1:6" ht="23.25">
      <c r="A3" s="88"/>
      <c r="B3" s="84" t="s">
        <v>83</v>
      </c>
      <c r="C3" s="84"/>
      <c r="D3" s="84"/>
      <c r="E3" s="84"/>
      <c r="F3" s="85"/>
    </row>
    <row r="4" spans="1:6" ht="12.75">
      <c r="A4" s="88"/>
      <c r="F4" s="86"/>
    </row>
    <row r="5" spans="1:6" ht="18">
      <c r="A5" s="88"/>
      <c r="C5" s="87" t="s">
        <v>74</v>
      </c>
      <c r="D5" s="87"/>
      <c r="E5" s="87"/>
      <c r="F5" s="86"/>
    </row>
    <row r="6" spans="1:6" ht="18">
      <c r="A6" s="88"/>
      <c r="C6" s="87" t="s">
        <v>75</v>
      </c>
      <c r="D6" s="87"/>
      <c r="E6" s="87"/>
      <c r="F6" s="86"/>
    </row>
    <row r="7" spans="1:6" ht="18">
      <c r="A7" s="88"/>
      <c r="C7" s="87"/>
      <c r="D7" s="87"/>
      <c r="E7" s="87"/>
      <c r="F7" s="86"/>
    </row>
    <row r="8" spans="1:6" ht="18.75" thickBot="1">
      <c r="A8" s="88"/>
      <c r="C8" s="87"/>
      <c r="D8" s="87"/>
      <c r="E8" s="87"/>
      <c r="F8" s="86"/>
    </row>
    <row r="9" spans="1:7" ht="13.5" thickBot="1">
      <c r="A9" s="89" t="s">
        <v>0</v>
      </c>
      <c r="B9" s="90" t="s">
        <v>76</v>
      </c>
      <c r="C9" s="91" t="s">
        <v>77</v>
      </c>
      <c r="D9" s="90" t="s">
        <v>81</v>
      </c>
      <c r="E9" s="91" t="s">
        <v>81</v>
      </c>
      <c r="F9" s="90" t="s">
        <v>78</v>
      </c>
      <c r="G9" s="91" t="s">
        <v>79</v>
      </c>
    </row>
    <row r="10" spans="1:7" ht="19.5" customHeight="1" thickBot="1">
      <c r="A10" s="92">
        <v>1</v>
      </c>
      <c r="B10" s="93" t="s">
        <v>38</v>
      </c>
      <c r="C10" s="93" t="s">
        <v>43</v>
      </c>
      <c r="D10" s="94">
        <v>1280</v>
      </c>
      <c r="E10" s="94">
        <v>1303</v>
      </c>
      <c r="F10" s="95">
        <f aca="true" t="shared" si="0" ref="F10:F22">SUM(D10:E10)</f>
        <v>2583</v>
      </c>
      <c r="G10" s="96">
        <f aca="true" t="shared" si="1" ref="G10:G22">SUM(D10:E10)/12</f>
        <v>215.25</v>
      </c>
    </row>
    <row r="11" spans="1:7" ht="19.5" customHeight="1" thickBot="1">
      <c r="A11" s="92">
        <v>2</v>
      </c>
      <c r="B11" s="93" t="s">
        <v>51</v>
      </c>
      <c r="C11" s="93" t="s">
        <v>40</v>
      </c>
      <c r="D11" s="94">
        <v>1263</v>
      </c>
      <c r="E11" s="94">
        <v>1288</v>
      </c>
      <c r="F11" s="95">
        <f t="shared" si="0"/>
        <v>2551</v>
      </c>
      <c r="G11" s="96">
        <f t="shared" si="1"/>
        <v>212.58333333333334</v>
      </c>
    </row>
    <row r="12" spans="1:7" ht="19.5" customHeight="1" thickBot="1">
      <c r="A12" s="92">
        <v>3</v>
      </c>
      <c r="B12" s="134" t="s">
        <v>139</v>
      </c>
      <c r="C12" s="134" t="s">
        <v>143</v>
      </c>
      <c r="D12" s="94">
        <v>1285</v>
      </c>
      <c r="E12" s="94">
        <v>1206</v>
      </c>
      <c r="F12" s="95">
        <f t="shared" si="0"/>
        <v>2491</v>
      </c>
      <c r="G12" s="96">
        <f t="shared" si="1"/>
        <v>207.58333333333334</v>
      </c>
    </row>
    <row r="13" spans="1:7" ht="19.5" customHeight="1" thickBot="1">
      <c r="A13" s="92">
        <v>4</v>
      </c>
      <c r="B13" s="93" t="s">
        <v>42</v>
      </c>
      <c r="C13" s="93" t="s">
        <v>41</v>
      </c>
      <c r="D13" s="94">
        <v>1182</v>
      </c>
      <c r="E13" s="94">
        <v>1297</v>
      </c>
      <c r="F13" s="95">
        <f t="shared" si="0"/>
        <v>2479</v>
      </c>
      <c r="G13" s="113">
        <f t="shared" si="1"/>
        <v>206.58333333333334</v>
      </c>
    </row>
    <row r="14" spans="1:7" ht="19.5" customHeight="1" thickBot="1">
      <c r="A14" s="92">
        <v>5</v>
      </c>
      <c r="B14" s="93" t="s">
        <v>47</v>
      </c>
      <c r="C14" s="93" t="s">
        <v>82</v>
      </c>
      <c r="D14" s="94">
        <v>1224</v>
      </c>
      <c r="E14" s="94">
        <v>1223</v>
      </c>
      <c r="F14" s="95">
        <f t="shared" si="0"/>
        <v>2447</v>
      </c>
      <c r="G14" s="96">
        <f t="shared" si="1"/>
        <v>203.91666666666666</v>
      </c>
    </row>
    <row r="15" spans="1:7" ht="19.5" customHeight="1" thickBot="1">
      <c r="A15" s="92">
        <v>6</v>
      </c>
      <c r="B15" s="97" t="s">
        <v>44</v>
      </c>
      <c r="C15" s="97" t="s">
        <v>45</v>
      </c>
      <c r="D15" s="98">
        <v>1175</v>
      </c>
      <c r="E15" s="98">
        <v>1229</v>
      </c>
      <c r="F15" s="95">
        <f t="shared" si="0"/>
        <v>2404</v>
      </c>
      <c r="G15" s="96">
        <f t="shared" si="1"/>
        <v>200.33333333333334</v>
      </c>
    </row>
    <row r="16" spans="1:7" ht="19.5" customHeight="1" thickBot="1">
      <c r="A16" s="92">
        <v>7</v>
      </c>
      <c r="B16" s="93" t="s">
        <v>122</v>
      </c>
      <c r="C16" s="93" t="s">
        <v>117</v>
      </c>
      <c r="D16" s="94">
        <v>1211</v>
      </c>
      <c r="E16" s="94">
        <v>1102</v>
      </c>
      <c r="F16" s="95">
        <f t="shared" si="0"/>
        <v>2313</v>
      </c>
      <c r="G16" s="96">
        <f t="shared" si="1"/>
        <v>192.75</v>
      </c>
    </row>
    <row r="17" spans="1:7" ht="19.5" customHeight="1" thickBot="1">
      <c r="A17" s="92">
        <v>8</v>
      </c>
      <c r="B17" s="93" t="s">
        <v>89</v>
      </c>
      <c r="C17" s="93" t="s">
        <v>91</v>
      </c>
      <c r="D17" s="94">
        <v>1236</v>
      </c>
      <c r="E17" s="94">
        <v>1038</v>
      </c>
      <c r="F17" s="95">
        <f t="shared" si="0"/>
        <v>2274</v>
      </c>
      <c r="G17" s="96">
        <f t="shared" si="1"/>
        <v>189.5</v>
      </c>
    </row>
    <row r="18" spans="1:7" ht="19.5" customHeight="1" thickBot="1">
      <c r="A18" s="92">
        <v>9</v>
      </c>
      <c r="B18" s="93" t="s">
        <v>67</v>
      </c>
      <c r="C18" s="93" t="s">
        <v>62</v>
      </c>
      <c r="D18" s="94">
        <v>1072</v>
      </c>
      <c r="E18" s="94">
        <v>1177</v>
      </c>
      <c r="F18" s="95">
        <f t="shared" si="0"/>
        <v>2249</v>
      </c>
      <c r="G18" s="96">
        <f t="shared" si="1"/>
        <v>187.41666666666666</v>
      </c>
    </row>
    <row r="19" spans="1:7" ht="19.5" customHeight="1" thickBot="1">
      <c r="A19" s="92">
        <v>10</v>
      </c>
      <c r="B19" s="93" t="s">
        <v>50</v>
      </c>
      <c r="C19" s="93" t="s">
        <v>73</v>
      </c>
      <c r="D19" s="94">
        <v>1167</v>
      </c>
      <c r="E19" s="94">
        <v>1080</v>
      </c>
      <c r="F19" s="95">
        <f t="shared" si="0"/>
        <v>2247</v>
      </c>
      <c r="G19" s="96">
        <f t="shared" si="1"/>
        <v>187.25</v>
      </c>
    </row>
    <row r="20" spans="1:7" ht="19.5" customHeight="1" thickBot="1">
      <c r="A20" s="92">
        <v>11</v>
      </c>
      <c r="B20" s="93" t="s">
        <v>125</v>
      </c>
      <c r="C20" s="93" t="s">
        <v>131</v>
      </c>
      <c r="D20" s="94">
        <v>1111</v>
      </c>
      <c r="E20" s="94">
        <v>1014</v>
      </c>
      <c r="F20" s="95">
        <f t="shared" si="0"/>
        <v>2125</v>
      </c>
      <c r="G20" s="113">
        <f t="shared" si="1"/>
        <v>177.08333333333334</v>
      </c>
    </row>
    <row r="21" spans="1:7" ht="19.5" customHeight="1" thickBot="1">
      <c r="A21" s="92">
        <v>12</v>
      </c>
      <c r="B21" s="93" t="s">
        <v>140</v>
      </c>
      <c r="C21" s="93" t="s">
        <v>141</v>
      </c>
      <c r="D21" s="94">
        <v>1135</v>
      </c>
      <c r="E21" s="94">
        <v>980</v>
      </c>
      <c r="F21" s="95">
        <f t="shared" si="0"/>
        <v>2115</v>
      </c>
      <c r="G21" s="96">
        <f t="shared" si="1"/>
        <v>176.25</v>
      </c>
    </row>
    <row r="22" spans="1:7" ht="19.5" customHeight="1" thickBot="1">
      <c r="A22" s="92">
        <v>13</v>
      </c>
      <c r="B22" s="93" t="s">
        <v>87</v>
      </c>
      <c r="C22" s="93" t="s">
        <v>85</v>
      </c>
      <c r="D22" s="94">
        <v>1037</v>
      </c>
      <c r="E22" s="94">
        <v>1025</v>
      </c>
      <c r="F22" s="95">
        <f t="shared" si="0"/>
        <v>2062</v>
      </c>
      <c r="G22" s="113">
        <f t="shared" si="1"/>
        <v>171.83333333333334</v>
      </c>
    </row>
  </sheetData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Кубок Байкала 2010 г.</dc:title>
  <dc:subject/>
  <dc:creator>Пуйсан Т.М.</dc:creator>
  <cp:keywords/>
  <dc:description/>
  <cp:lastModifiedBy>111</cp:lastModifiedBy>
  <cp:lastPrinted>2010-09-10T02:23:01Z</cp:lastPrinted>
  <dcterms:created xsi:type="dcterms:W3CDTF">2001-12-01T15:22:19Z</dcterms:created>
  <dcterms:modified xsi:type="dcterms:W3CDTF">2010-09-15T22:42:59Z</dcterms:modified>
  <cp:category/>
  <cp:version/>
  <cp:contentType/>
  <cp:contentStatus/>
</cp:coreProperties>
</file>