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4"/>
  </bookViews>
  <sheets>
    <sheet name="1 квалификация" sheetId="1" r:id="rId1"/>
    <sheet name="2 квалификация" sheetId="2" r:id="rId2"/>
    <sheet name="Спортивный зачёт" sheetId="3" r:id="rId3"/>
    <sheet name="Финал" sheetId="4" r:id="rId4"/>
    <sheet name="Итоговые места" sheetId="5" r:id="rId5"/>
  </sheets>
  <definedNames/>
  <calcPr fullCalcOnLoad="1"/>
</workbook>
</file>

<file path=xl/sharedStrings.xml><?xml version="1.0" encoding="utf-8"?>
<sst xmlns="http://schemas.openxmlformats.org/spreadsheetml/2006/main" count="458" uniqueCount="148">
  <si>
    <t>№</t>
  </si>
  <si>
    <t>Ф.И.О. участника</t>
  </si>
  <si>
    <t>Ганд.</t>
  </si>
  <si>
    <t>Сумма</t>
  </si>
  <si>
    <t>Средний</t>
  </si>
  <si>
    <t>Девятилов Александр</t>
  </si>
  <si>
    <t>Копыльцов Константин</t>
  </si>
  <si>
    <t>Хохлов Олег</t>
  </si>
  <si>
    <t>1 квал.</t>
  </si>
  <si>
    <t>Ваншейдт Владимир</t>
  </si>
  <si>
    <t>Гущин Андрей</t>
  </si>
  <si>
    <t>1-й раунд</t>
  </si>
  <si>
    <t>2-й раунд</t>
  </si>
  <si>
    <t>3-й раунд</t>
  </si>
  <si>
    <t>Финал</t>
  </si>
  <si>
    <t>2-е место -</t>
  </si>
  <si>
    <t>3-е место -</t>
  </si>
  <si>
    <t>2 квал.</t>
  </si>
  <si>
    <t>Бурашников Сергей</t>
  </si>
  <si>
    <t>Киселёв Владимир</t>
  </si>
  <si>
    <t>Шишкин Павел</t>
  </si>
  <si>
    <t>Кукшинов Рамиль</t>
  </si>
  <si>
    <t>Гренкевич Михаил</t>
  </si>
  <si>
    <t>Демьяшев Александр</t>
  </si>
  <si>
    <t>Гаврилов Андрей</t>
  </si>
  <si>
    <t>Пражак Наталья</t>
  </si>
  <si>
    <t>4-е место -</t>
  </si>
  <si>
    <t>Корнышов Юрий</t>
  </si>
  <si>
    <t>Смоляницкий Максим</t>
  </si>
  <si>
    <t>Распределение по местам:</t>
  </si>
  <si>
    <t>Квал.</t>
  </si>
  <si>
    <t>Апыхтин Олег</t>
  </si>
  <si>
    <t>Бахмутов Сергей</t>
  </si>
  <si>
    <t>Журавлёв Алексей</t>
  </si>
  <si>
    <t>Яковкин Андрей</t>
  </si>
  <si>
    <t>Квашнёв Сергей</t>
  </si>
  <si>
    <t>Итоги квалификационного отбора</t>
  </si>
  <si>
    <t>Яковкина Татьяна</t>
  </si>
  <si>
    <t>Медведев Роман</t>
  </si>
  <si>
    <t>Парахневич Андрей</t>
  </si>
  <si>
    <t>Соколов Виктор</t>
  </si>
  <si>
    <t>Володин Андрей</t>
  </si>
  <si>
    <t>Ятыгин Андрей</t>
  </si>
  <si>
    <t>Беляева Елена</t>
  </si>
  <si>
    <t>Беляев Сергей</t>
  </si>
  <si>
    <t>Переигровка</t>
  </si>
  <si>
    <t>Нестеров Кирилл</t>
  </si>
  <si>
    <t>Зачёт</t>
  </si>
  <si>
    <t>М</t>
  </si>
  <si>
    <t>В</t>
  </si>
  <si>
    <t>Ж</t>
  </si>
  <si>
    <t>Женщины</t>
  </si>
  <si>
    <t xml:space="preserve">1 место  - </t>
  </si>
  <si>
    <t xml:space="preserve">2 место  - </t>
  </si>
  <si>
    <t xml:space="preserve">3 место  - </t>
  </si>
  <si>
    <t>Мужчины</t>
  </si>
  <si>
    <t>Ветераны</t>
  </si>
  <si>
    <t>Загуменный Владимир</t>
  </si>
  <si>
    <t>Цеховская Елена</t>
  </si>
  <si>
    <t>Загуменная Лариса</t>
  </si>
  <si>
    <t>Грибов Анатолий</t>
  </si>
  <si>
    <t>Ульрих Николай</t>
  </si>
  <si>
    <t>Чуба Виталий</t>
  </si>
  <si>
    <t>Кунгурцев Иван</t>
  </si>
  <si>
    <t>Лучший результат  -</t>
  </si>
  <si>
    <t>Мнацаканов Михаил</t>
  </si>
  <si>
    <t>Воскобойников Дмитрий</t>
  </si>
  <si>
    <t>XVII Открытый Турнир “Master Of The Plastic Ball”</t>
  </si>
  <si>
    <r>
      <t>1-я квалификация                26-29 сентября</t>
    </r>
    <r>
      <rPr>
        <b/>
        <sz val="14"/>
        <color indexed="8"/>
        <rFont val="Calibri"/>
        <family val="2"/>
      </rPr>
      <t xml:space="preserve"> 2017</t>
    </r>
  </si>
  <si>
    <t>Нестерюк Сергей</t>
  </si>
  <si>
    <t>Тарасов Денис</t>
  </si>
  <si>
    <t>Сосов Максим</t>
  </si>
  <si>
    <t>Фаллер Анна</t>
  </si>
  <si>
    <t>Суворин Александр</t>
  </si>
  <si>
    <t>Пражак Антон</t>
  </si>
  <si>
    <t>Мухина Елена</t>
  </si>
  <si>
    <t>Коробко Алексей</t>
  </si>
  <si>
    <t>Мнацаканова Екатерина</t>
  </si>
  <si>
    <t>Зайцев Максим</t>
  </si>
  <si>
    <t>Оглы Ян</t>
  </si>
  <si>
    <t>Ужевка Максим</t>
  </si>
  <si>
    <r>
      <rPr>
        <b/>
        <sz val="14"/>
        <color indexed="8"/>
        <rFont val="Calibri"/>
        <family val="2"/>
      </rPr>
      <t>2-я квалификация</t>
    </r>
    <r>
      <rPr>
        <b/>
        <sz val="16"/>
        <color indexed="8"/>
        <rFont val="Calibri"/>
        <family val="2"/>
      </rPr>
      <t xml:space="preserve">                2-5 октября</t>
    </r>
    <r>
      <rPr>
        <b/>
        <sz val="14"/>
        <color indexed="8"/>
        <rFont val="Calibri"/>
        <family val="2"/>
      </rPr>
      <t xml:space="preserve"> 2017</t>
    </r>
  </si>
  <si>
    <t>Спортивный зачёт по 1-8 играм</t>
  </si>
  <si>
    <t xml:space="preserve">26 сентября - 5 октября 2017 </t>
  </si>
  <si>
    <t>MASTER OF THE PLASTIC BALL -</t>
  </si>
  <si>
    <t>3 путёвки на Чемпионат Новосибирска (Roll Off)</t>
  </si>
  <si>
    <t>XVII Пластик-болл</t>
  </si>
  <si>
    <t>Абрамов Евгений</t>
  </si>
  <si>
    <t>Козлов Кирилл</t>
  </si>
  <si>
    <t>Носов Юрий</t>
  </si>
  <si>
    <t>Бальсанов Константин</t>
  </si>
  <si>
    <t>Зубов Сергей</t>
  </si>
  <si>
    <t>Щербаков Михаил</t>
  </si>
  <si>
    <t>Мухин Александр</t>
  </si>
  <si>
    <t>3-1</t>
  </si>
  <si>
    <t>1-1</t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</si>
  <si>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</si>
  <si>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</si>
  <si>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</si>
  <si>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</si>
  <si>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</si>
  <si>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</si>
  <si>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</si>
  <si>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</si>
  <si>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</si>
  <si>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</si>
  <si>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2-6</t>
  </si>
  <si>
    <t>3-2</t>
  </si>
  <si>
    <t>3-3</t>
  </si>
  <si>
    <t>3-4</t>
  </si>
  <si>
    <t>-</t>
  </si>
  <si>
    <t>Гаврилов     176</t>
  </si>
  <si>
    <t>Парахневич   203</t>
  </si>
  <si>
    <t>Соколов (+10)   214</t>
  </si>
  <si>
    <t>Пражак Н (+8)   171</t>
  </si>
  <si>
    <t>1/2 финала</t>
  </si>
  <si>
    <t>Парахневич</t>
  </si>
  <si>
    <t>Соколов (+10)</t>
  </si>
  <si>
    <t>Соколов</t>
  </si>
  <si>
    <t>Гаврилов</t>
  </si>
  <si>
    <t>I</t>
  </si>
  <si>
    <t>II</t>
  </si>
  <si>
    <t>III</t>
  </si>
  <si>
    <t>Гааврилов</t>
  </si>
  <si>
    <t>Пражак Н (+8)</t>
  </si>
  <si>
    <t>Соколов Виктор, 258 очков</t>
  </si>
  <si>
    <t>Х/9/8/Х/7(Х)/8/Х/8/Х</t>
  </si>
  <si>
    <t>Путёвка на Чемпионат Новосибирска</t>
  </si>
  <si>
    <t>9/Х/9/4/9/Х/8(9)/8/9</t>
  </si>
  <si>
    <t>6(8)</t>
  </si>
  <si>
    <t>8/9/9/Х/Х/9/9/8/8</t>
  </si>
  <si>
    <r>
      <rPr>
        <sz val="12"/>
        <color indexed="10"/>
        <rFont val="Calibri"/>
        <family val="2"/>
      </rPr>
      <t>7/Х/8/7/Х/Х/9/</t>
    </r>
    <r>
      <rPr>
        <sz val="12"/>
        <rFont val="Calibri"/>
        <family val="2"/>
      </rPr>
      <t>7</t>
    </r>
  </si>
  <si>
    <r>
      <rPr>
        <sz val="12"/>
        <color indexed="10"/>
        <rFont val="Calibri"/>
        <family val="2"/>
      </rPr>
      <t>8/7/Х/</t>
    </r>
    <r>
      <rPr>
        <sz val="12"/>
        <rFont val="Calibri"/>
        <family val="2"/>
      </rPr>
      <t>1</t>
    </r>
  </si>
  <si>
    <r>
      <rPr>
        <sz val="12"/>
        <color indexed="10"/>
        <rFont val="Calibri"/>
        <family val="2"/>
      </rPr>
      <t>6(Х)/9/9/9/7(9)/8/</t>
    </r>
    <r>
      <rPr>
        <sz val="12"/>
        <rFont val="Calibri"/>
        <family val="2"/>
      </rPr>
      <t>8(8)</t>
    </r>
  </si>
  <si>
    <r>
      <rPr>
        <sz val="12"/>
        <color indexed="10"/>
        <rFont val="Calibri"/>
        <family val="2"/>
      </rPr>
      <t>Х/8/</t>
    </r>
    <r>
      <rPr>
        <sz val="12"/>
        <rFont val="Calibri"/>
        <family val="2"/>
      </rPr>
      <t>7</t>
    </r>
  </si>
  <si>
    <r>
      <rPr>
        <sz val="12"/>
        <color indexed="10"/>
        <rFont val="Calibri"/>
        <family val="2"/>
      </rPr>
      <t>7/9/Х/9/</t>
    </r>
    <r>
      <rPr>
        <sz val="12"/>
        <rFont val="Calibri"/>
        <family val="2"/>
      </rPr>
      <t>7(8)</t>
    </r>
  </si>
  <si>
    <r>
      <rPr>
        <sz val="12"/>
        <color indexed="10"/>
        <rFont val="Calibri"/>
        <family val="2"/>
      </rPr>
      <t>8/9/8/Х/9/9/Х/9/</t>
    </r>
    <r>
      <rPr>
        <sz val="12"/>
        <rFont val="Calibri"/>
        <family val="2"/>
      </rPr>
      <t>7</t>
    </r>
  </si>
  <si>
    <r>
      <rPr>
        <sz val="12"/>
        <color indexed="10"/>
        <rFont val="Calibri"/>
        <family val="2"/>
      </rPr>
      <t>8/</t>
    </r>
    <r>
      <rPr>
        <sz val="12"/>
        <rFont val="Calibri"/>
        <family val="2"/>
      </rPr>
      <t>3</t>
    </r>
  </si>
  <si>
    <r>
      <rPr>
        <sz val="12"/>
        <color indexed="10"/>
        <rFont val="Calibri"/>
        <family val="2"/>
      </rPr>
      <t>Х/5/8/Х/Х/</t>
    </r>
    <r>
      <rPr>
        <sz val="12"/>
        <rFont val="Calibri"/>
        <family val="2"/>
      </rPr>
      <t>7</t>
    </r>
  </si>
  <si>
    <t>после 1 раунда</t>
  </si>
  <si>
    <t>после 2 раунда</t>
  </si>
  <si>
    <t>после 3 раунда</t>
  </si>
  <si>
    <t>после 4 раунда</t>
  </si>
  <si>
    <t>после 5 раунда</t>
  </si>
  <si>
    <t>после 6 раунда</t>
  </si>
  <si>
    <t>после 7 раунда</t>
  </si>
  <si>
    <t>после 8 раунда</t>
  </si>
  <si>
    <t>после 9 раунда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</si>
</sst>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b/>
      <sz val="20"/>
      <color indexed="10"/>
      <name val="Calibri"/>
      <family val="2"/>
    </font>
    <font>
      <b/>
      <sz val="8"/>
      <color indexed="8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i/>
      <sz val="12"/>
      <name val="Calibri"/>
      <family val="2"/>
    </font>
    <font>
      <b/>
      <sz val="10"/>
      <color indexed="10"/>
      <name val="Calibri"/>
      <family val="2"/>
    </font>
    <font>
      <sz val="13"/>
      <name val="Calibri"/>
      <family val="2"/>
    </font>
    <font>
      <i/>
      <sz val="16"/>
      <color indexed="10"/>
      <name val="Calibri"/>
      <family val="2"/>
    </font>
    <font>
      <i/>
      <sz val="13"/>
      <color indexed="8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0"/>
      <name val="Calibri"/>
      <family val="2"/>
    </font>
    <font>
      <sz val="12"/>
      <color indexed="53"/>
      <name val="Calibri"/>
      <family val="2"/>
    </font>
    <font>
      <b/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i/>
      <sz val="18"/>
      <color indexed="10"/>
      <name val="Calibri"/>
      <family val="2"/>
    </font>
    <font>
      <sz val="13"/>
      <color indexed="10"/>
      <name val="Calibri"/>
      <family val="2"/>
    </font>
    <font>
      <b/>
      <i/>
      <sz val="13"/>
      <color indexed="10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sz val="14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20"/>
      <color rgb="FFFF0000"/>
      <name val="Calibri"/>
      <family val="2"/>
    </font>
    <font>
      <b/>
      <sz val="8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Calibri"/>
      <family val="2"/>
    </font>
    <font>
      <i/>
      <sz val="16"/>
      <color rgb="FFFF0000"/>
      <name val="Calibri"/>
      <family val="2"/>
    </font>
    <font>
      <i/>
      <sz val="13"/>
      <color theme="1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rgb="FF00B050"/>
      <name val="Calibri"/>
      <family val="2"/>
    </font>
    <font>
      <b/>
      <i/>
      <sz val="12"/>
      <color rgb="FFFF0000"/>
      <name val="Calibri"/>
      <family val="2"/>
    </font>
    <font>
      <sz val="12"/>
      <color theme="9" tint="-0.24997000396251678"/>
      <name val="Calibri"/>
      <family val="2"/>
    </font>
    <font>
      <b/>
      <sz val="10"/>
      <color theme="1"/>
      <name val="Calibri"/>
      <family val="2"/>
    </font>
    <font>
      <sz val="13"/>
      <color rgb="FFFF0000"/>
      <name val="Calibri"/>
      <family val="2"/>
    </font>
    <font>
      <b/>
      <i/>
      <sz val="13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i/>
      <sz val="18"/>
      <color rgb="FFFF0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87" fillId="0" borderId="1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91" fillId="0" borderId="10" xfId="0" applyNumberFormat="1" applyFont="1" applyBorder="1" applyAlignment="1">
      <alignment horizontal="center" vertical="center"/>
    </xf>
    <xf numFmtId="17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6" fontId="28" fillId="0" borderId="1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88" fillId="0" borderId="0" xfId="0" applyFont="1" applyFill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7" fillId="0" borderId="0" xfId="0" applyFont="1" applyAlignment="1">
      <alignment horizontal="center"/>
    </xf>
    <xf numFmtId="0" fontId="87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95" fillId="0" borderId="12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92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1" fontId="97" fillId="0" borderId="18" xfId="0" applyNumberFormat="1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22" xfId="0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 vertical="center"/>
    </xf>
    <xf numFmtId="0" fontId="92" fillId="0" borderId="19" xfId="0" applyFont="1" applyFill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38" fillId="0" borderId="18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97" fillId="0" borderId="18" xfId="0" applyNumberFormat="1" applyFont="1" applyFill="1" applyBorder="1" applyAlignment="1">
      <alignment horizontal="center" vertical="center"/>
    </xf>
    <xf numFmtId="0" fontId="90" fillId="0" borderId="25" xfId="0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93" fillId="0" borderId="29" xfId="0" applyFont="1" applyFill="1" applyBorder="1" applyAlignment="1">
      <alignment horizontal="center" vertical="center"/>
    </xf>
    <xf numFmtId="0" fontId="93" fillId="0" borderId="30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3" fillId="0" borderId="33" xfId="0" applyFont="1" applyFill="1" applyBorder="1" applyAlignment="1">
      <alignment horizontal="center" vertical="center"/>
    </xf>
    <xf numFmtId="0" fontId="93" fillId="0" borderId="34" xfId="0" applyFont="1" applyFill="1" applyBorder="1" applyAlignment="1">
      <alignment horizontal="center" vertical="center"/>
    </xf>
    <xf numFmtId="0" fontId="93" fillId="0" borderId="35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2" fontId="92" fillId="0" borderId="3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2" fontId="92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93" fillId="0" borderId="29" xfId="0" applyFont="1" applyBorder="1" applyAlignment="1">
      <alignment horizontal="center" vertical="center"/>
    </xf>
    <xf numFmtId="0" fontId="93" fillId="0" borderId="30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93" fillId="0" borderId="37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2" fontId="92" fillId="0" borderId="38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92" fillId="0" borderId="28" xfId="0" applyFont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88" fillId="0" borderId="0" xfId="0" applyFont="1" applyBorder="1" applyAlignment="1">
      <alignment/>
    </xf>
    <xf numFmtId="0" fontId="93" fillId="0" borderId="40" xfId="0" applyFont="1" applyFill="1" applyBorder="1" applyAlignment="1">
      <alignment horizontal="center" vertical="center"/>
    </xf>
    <xf numFmtId="0" fontId="93" fillId="0" borderId="41" xfId="0" applyFont="1" applyFill="1" applyBorder="1" applyAlignment="1">
      <alignment horizontal="center" vertical="center"/>
    </xf>
    <xf numFmtId="0" fontId="93" fillId="0" borderId="42" xfId="0" applyFont="1" applyFill="1" applyBorder="1" applyAlignment="1">
      <alignment horizontal="center" vertical="center"/>
    </xf>
    <xf numFmtId="0" fontId="93" fillId="0" borderId="39" xfId="0" applyFont="1" applyFill="1" applyBorder="1" applyAlignment="1">
      <alignment horizontal="center" vertical="center"/>
    </xf>
    <xf numFmtId="0" fontId="93" fillId="0" borderId="40" xfId="0" applyFont="1" applyBorder="1" applyAlignment="1">
      <alignment horizontal="center" vertical="center"/>
    </xf>
    <xf numFmtId="2" fontId="92" fillId="0" borderId="17" xfId="0" applyNumberFormat="1" applyFont="1" applyBorder="1" applyAlignment="1">
      <alignment horizontal="center"/>
    </xf>
    <xf numFmtId="2" fontId="92" fillId="0" borderId="19" xfId="0" applyNumberFormat="1" applyFont="1" applyBorder="1" applyAlignment="1">
      <alignment horizontal="center"/>
    </xf>
    <xf numFmtId="2" fontId="92" fillId="0" borderId="28" xfId="0" applyNumberFormat="1" applyFont="1" applyBorder="1" applyAlignment="1">
      <alignment horizontal="center"/>
    </xf>
    <xf numFmtId="0" fontId="34" fillId="0" borderId="40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93" fillId="0" borderId="0" xfId="0" applyFont="1" applyAlignment="1">
      <alignment horizontal="right"/>
    </xf>
    <xf numFmtId="0" fontId="87" fillId="0" borderId="43" xfId="0" applyFont="1" applyBorder="1" applyAlignment="1">
      <alignment/>
    </xf>
    <xf numFmtId="0" fontId="88" fillId="0" borderId="0" xfId="0" applyFont="1" applyFill="1" applyBorder="1" applyAlignment="1">
      <alignment horizontal="left" vertical="center"/>
    </xf>
    <xf numFmtId="0" fontId="99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42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6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0" fontId="100" fillId="0" borderId="43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8" fillId="0" borderId="43" xfId="0" applyFont="1" applyFill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28" fillId="0" borderId="45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96" fillId="0" borderId="44" xfId="0" applyFont="1" applyBorder="1" applyAlignment="1">
      <alignment vertical="center"/>
    </xf>
    <xf numFmtId="0" fontId="96" fillId="0" borderId="43" xfId="0" applyFont="1" applyBorder="1" applyAlignment="1">
      <alignment horizontal="center" vertical="center"/>
    </xf>
    <xf numFmtId="0" fontId="98" fillId="0" borderId="0" xfId="0" applyFont="1" applyBorder="1" applyAlignment="1">
      <alignment horizontal="left" vertical="center"/>
    </xf>
    <xf numFmtId="0" fontId="28" fillId="0" borderId="46" xfId="0" applyFont="1" applyFill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vertical="center"/>
    </xf>
    <xf numFmtId="0" fontId="103" fillId="0" borderId="0" xfId="0" applyFont="1" applyBorder="1" applyAlignment="1">
      <alignment horizontal="right" vertical="center"/>
    </xf>
    <xf numFmtId="0" fontId="103" fillId="0" borderId="0" xfId="0" applyFont="1" applyBorder="1" applyAlignment="1">
      <alignment vertical="center"/>
    </xf>
    <xf numFmtId="0" fontId="96" fillId="0" borderId="43" xfId="0" applyFont="1" applyFill="1" applyBorder="1" applyAlignment="1">
      <alignment horizontal="left" vertical="center"/>
    </xf>
    <xf numFmtId="0" fontId="100" fillId="0" borderId="0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96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100" fillId="0" borderId="44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104" fillId="0" borderId="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49" fontId="103" fillId="0" borderId="0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1" fontId="97" fillId="0" borderId="49" xfId="0" applyNumberFormat="1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6" fillId="0" borderId="46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/>
    </xf>
    <xf numFmtId="0" fontId="93" fillId="0" borderId="51" xfId="0" applyFont="1" applyFill="1" applyBorder="1" applyAlignment="1">
      <alignment horizontal="center" vertical="center"/>
    </xf>
    <xf numFmtId="0" fontId="93" fillId="0" borderId="52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96" fillId="0" borderId="46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90" fillId="0" borderId="25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106" fillId="0" borderId="0" xfId="0" applyFont="1" applyBorder="1" applyAlignment="1">
      <alignment/>
    </xf>
    <xf numFmtId="0" fontId="90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90" fillId="0" borderId="28" xfId="0" applyFont="1" applyFill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99" fillId="33" borderId="55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93" fillId="33" borderId="20" xfId="0" applyFont="1" applyFill="1" applyBorder="1" applyAlignment="1">
      <alignment horizontal="center" vertical="center"/>
    </xf>
    <xf numFmtId="0" fontId="93" fillId="33" borderId="21" xfId="0" applyFont="1" applyFill="1" applyBorder="1" applyAlignment="1">
      <alignment horizontal="center" vertical="center"/>
    </xf>
    <xf numFmtId="0" fontId="93" fillId="33" borderId="22" xfId="0" applyFont="1" applyFill="1" applyBorder="1" applyAlignment="1">
      <alignment horizontal="center" vertical="center"/>
    </xf>
    <xf numFmtId="0" fontId="93" fillId="33" borderId="23" xfId="0" applyFont="1" applyFill="1" applyBorder="1" applyAlignment="1">
      <alignment horizontal="center" vertical="center"/>
    </xf>
    <xf numFmtId="0" fontId="92" fillId="33" borderId="19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1" fontId="97" fillId="33" borderId="18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vertical="center"/>
    </xf>
    <xf numFmtId="49" fontId="107" fillId="0" borderId="0" xfId="0" applyNumberFormat="1" applyFont="1" applyBorder="1" applyAlignment="1">
      <alignment horizontal="center" vertical="center"/>
    </xf>
    <xf numFmtId="49" fontId="108" fillId="0" borderId="0" xfId="0" applyNumberFormat="1" applyFont="1" applyBorder="1" applyAlignment="1">
      <alignment horizontal="center" vertical="center"/>
    </xf>
    <xf numFmtId="49" fontId="109" fillId="0" borderId="0" xfId="0" applyNumberFormat="1" applyFont="1" applyFill="1" applyBorder="1" applyAlignment="1">
      <alignment horizontal="center" vertical="center"/>
    </xf>
    <xf numFmtId="49" fontId="109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90" fillId="0" borderId="17" xfId="0" applyFont="1" applyFill="1" applyBorder="1" applyAlignment="1">
      <alignment horizontal="center"/>
    </xf>
    <xf numFmtId="0" fontId="90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90" fillId="0" borderId="28" xfId="0" applyFont="1" applyFill="1" applyBorder="1" applyAlignment="1">
      <alignment horizontal="center"/>
    </xf>
    <xf numFmtId="0" fontId="87" fillId="0" borderId="56" xfId="0" applyFont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87" fillId="0" borderId="56" xfId="0" applyFont="1" applyFill="1" applyBorder="1" applyAlignment="1">
      <alignment horizontal="center"/>
    </xf>
    <xf numFmtId="0" fontId="87" fillId="0" borderId="15" xfId="0" applyFont="1" applyFill="1" applyBorder="1" applyAlignment="1">
      <alignment horizontal="center"/>
    </xf>
    <xf numFmtId="0" fontId="87" fillId="0" borderId="57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100" fillId="0" borderId="19" xfId="0" applyFont="1" applyFill="1" applyBorder="1" applyAlignment="1">
      <alignment horizontal="center"/>
    </xf>
    <xf numFmtId="0" fontId="92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10" fillId="0" borderId="19" xfId="0" applyFont="1" applyFill="1" applyBorder="1" applyAlignment="1">
      <alignment horizontal="center"/>
    </xf>
    <xf numFmtId="0" fontId="110" fillId="0" borderId="19" xfId="0" applyFont="1" applyBorder="1" applyAlignment="1">
      <alignment horizontal="center"/>
    </xf>
    <xf numFmtId="0" fontId="110" fillId="0" borderId="28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center"/>
    </xf>
    <xf numFmtId="0" fontId="93" fillId="0" borderId="19" xfId="0" applyFont="1" applyFill="1" applyBorder="1" applyAlignment="1">
      <alignment horizontal="center"/>
    </xf>
    <xf numFmtId="0" fontId="93" fillId="0" borderId="19" xfId="0" applyFont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93" fillId="0" borderId="28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100" fillId="0" borderId="17" xfId="0" applyFont="1" applyFill="1" applyBorder="1" applyAlignment="1">
      <alignment horizontal="center"/>
    </xf>
    <xf numFmtId="0" fontId="93" fillId="0" borderId="41" xfId="0" applyFont="1" applyBorder="1" applyAlignment="1">
      <alignment horizontal="center" vertical="center"/>
    </xf>
    <xf numFmtId="0" fontId="93" fillId="0" borderId="34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00" fillId="0" borderId="28" xfId="0" applyFont="1" applyFill="1" applyBorder="1" applyAlignment="1">
      <alignment horizontal="center"/>
    </xf>
    <xf numFmtId="0" fontId="92" fillId="0" borderId="17" xfId="0" applyFont="1" applyFill="1" applyBorder="1" applyAlignment="1">
      <alignment horizontal="center"/>
    </xf>
    <xf numFmtId="0" fontId="93" fillId="0" borderId="17" xfId="0" applyFont="1" applyFill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110" fillId="0" borderId="17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2" fontId="92" fillId="0" borderId="59" xfId="0" applyNumberFormat="1" applyFont="1" applyBorder="1" applyAlignment="1">
      <alignment horizontal="center"/>
    </xf>
    <xf numFmtId="0" fontId="92" fillId="0" borderId="58" xfId="0" applyFont="1" applyBorder="1" applyAlignment="1">
      <alignment horizontal="center"/>
    </xf>
    <xf numFmtId="0" fontId="92" fillId="0" borderId="28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12" fillId="0" borderId="22" xfId="0" applyFont="1" applyFill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54" xfId="0" applyFont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/>
    </xf>
    <xf numFmtId="0" fontId="113" fillId="0" borderId="0" xfId="0" applyFont="1" applyBorder="1" applyAlignment="1">
      <alignment horizontal="right" vertical="center"/>
    </xf>
    <xf numFmtId="0" fontId="11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49" fontId="100" fillId="0" borderId="47" xfId="0" applyNumberFormat="1" applyFont="1" applyBorder="1" applyAlignment="1">
      <alignment vertical="center"/>
    </xf>
    <xf numFmtId="49" fontId="100" fillId="0" borderId="21" xfId="0" applyNumberFormat="1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1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96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09" fillId="0" borderId="43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8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5"/>
  <cols>
    <col min="1" max="1" width="3.57421875" style="14" customWidth="1"/>
    <col min="2" max="2" width="33.8515625" style="1" bestFit="1" customWidth="1"/>
    <col min="3" max="7" width="6.57421875" style="1" customWidth="1"/>
    <col min="8" max="8" width="5.57421875" style="1" customWidth="1"/>
    <col min="9" max="9" width="9.140625" style="10" customWidth="1"/>
    <col min="10" max="10" width="8.421875" style="13" customWidth="1"/>
    <col min="11" max="16384" width="9.140625" style="1" customWidth="1"/>
  </cols>
  <sheetData>
    <row r="1" spans="1:11" s="5" customFormat="1" ht="26.25">
      <c r="A1" s="330" t="s">
        <v>67</v>
      </c>
      <c r="B1" s="330"/>
      <c r="C1" s="330"/>
      <c r="D1" s="330"/>
      <c r="E1" s="330"/>
      <c r="F1" s="330"/>
      <c r="G1" s="330"/>
      <c r="H1" s="330"/>
      <c r="I1" s="330"/>
      <c r="J1" s="330"/>
      <c r="K1" s="24"/>
    </row>
    <row r="2" spans="1:9" ht="15.75">
      <c r="A2" s="13"/>
      <c r="H2" s="2"/>
      <c r="I2" s="9"/>
    </row>
    <row r="3" spans="1:10" s="6" customFormat="1" ht="21">
      <c r="A3" s="329" t="s">
        <v>68</v>
      </c>
      <c r="B3" s="329"/>
      <c r="C3" s="329"/>
      <c r="D3" s="329"/>
      <c r="E3" s="329"/>
      <c r="F3" s="329"/>
      <c r="G3" s="329"/>
      <c r="H3" s="329"/>
      <c r="I3" s="329"/>
      <c r="J3" s="329"/>
    </row>
    <row r="4" spans="1:10" s="6" customFormat="1" ht="21.75" thickBot="1">
      <c r="A4" s="12"/>
      <c r="B4" s="4"/>
      <c r="C4" s="4"/>
      <c r="D4" s="4"/>
      <c r="E4" s="4"/>
      <c r="F4" s="4"/>
      <c r="G4" s="22"/>
      <c r="H4" s="4"/>
      <c r="I4" s="21"/>
      <c r="J4" s="12"/>
    </row>
    <row r="5" spans="1:10" s="7" customFormat="1" ht="23.25" thickBot="1">
      <c r="A5" s="36" t="s">
        <v>0</v>
      </c>
      <c r="B5" s="3" t="s">
        <v>1</v>
      </c>
      <c r="C5" s="37">
        <v>1</v>
      </c>
      <c r="D5" s="38">
        <v>2</v>
      </c>
      <c r="E5" s="38">
        <v>3</v>
      </c>
      <c r="F5" s="39">
        <v>4</v>
      </c>
      <c r="G5" s="25" t="s">
        <v>45</v>
      </c>
      <c r="H5" s="40" t="s">
        <v>2</v>
      </c>
      <c r="I5" s="84" t="s">
        <v>3</v>
      </c>
      <c r="J5" s="85" t="s">
        <v>4</v>
      </c>
    </row>
    <row r="6" spans="1:10" ht="24" customHeight="1">
      <c r="A6" s="86">
        <v>1</v>
      </c>
      <c r="B6" s="43" t="s">
        <v>40</v>
      </c>
      <c r="C6" s="87">
        <v>191</v>
      </c>
      <c r="D6" s="88">
        <v>172</v>
      </c>
      <c r="E6" s="88">
        <v>164</v>
      </c>
      <c r="F6" s="88">
        <v>199</v>
      </c>
      <c r="G6" s="89">
        <v>199</v>
      </c>
      <c r="H6" s="219">
        <v>40</v>
      </c>
      <c r="I6" s="90">
        <f aca="true" t="shared" si="0" ref="I6:I37">SUM(C6:H6)-MIN(C6:G6)</f>
        <v>801</v>
      </c>
      <c r="J6" s="91">
        <f>I6/4</f>
        <v>200.25</v>
      </c>
    </row>
    <row r="7" spans="1:10" ht="24" customHeight="1">
      <c r="A7" s="92">
        <v>2</v>
      </c>
      <c r="B7" s="47" t="s">
        <v>39</v>
      </c>
      <c r="C7" s="49">
        <v>195</v>
      </c>
      <c r="D7" s="50">
        <v>193</v>
      </c>
      <c r="E7" s="50">
        <v>178</v>
      </c>
      <c r="F7" s="50">
        <v>216</v>
      </c>
      <c r="G7" s="51">
        <v>186</v>
      </c>
      <c r="H7" s="97"/>
      <c r="I7" s="94">
        <f t="shared" si="0"/>
        <v>790</v>
      </c>
      <c r="J7" s="95">
        <f>I7/4</f>
        <v>197.5</v>
      </c>
    </row>
    <row r="8" spans="1:10" ht="24" customHeight="1">
      <c r="A8" s="92">
        <v>3</v>
      </c>
      <c r="B8" s="185" t="s">
        <v>7</v>
      </c>
      <c r="C8" s="61">
        <v>149</v>
      </c>
      <c r="D8" s="62">
        <v>189</v>
      </c>
      <c r="E8" s="62">
        <v>156</v>
      </c>
      <c r="F8" s="62">
        <v>202</v>
      </c>
      <c r="G8" s="63">
        <v>185</v>
      </c>
      <c r="H8" s="98">
        <v>16</v>
      </c>
      <c r="I8" s="94">
        <f t="shared" si="0"/>
        <v>748</v>
      </c>
      <c r="J8" s="95">
        <f aca="true" t="shared" si="1" ref="J8:J61">I8/4</f>
        <v>187</v>
      </c>
    </row>
    <row r="9" spans="1:10" ht="24" customHeight="1">
      <c r="A9" s="92">
        <v>4</v>
      </c>
      <c r="B9" s="47" t="s">
        <v>24</v>
      </c>
      <c r="C9" s="49">
        <v>220</v>
      </c>
      <c r="D9" s="50">
        <v>142</v>
      </c>
      <c r="E9" s="50">
        <v>175</v>
      </c>
      <c r="F9" s="50">
        <v>184</v>
      </c>
      <c r="G9" s="51">
        <v>169</v>
      </c>
      <c r="H9" s="93"/>
      <c r="I9" s="94">
        <f t="shared" si="0"/>
        <v>748</v>
      </c>
      <c r="J9" s="95">
        <f t="shared" si="1"/>
        <v>187</v>
      </c>
    </row>
    <row r="10" spans="1:10" ht="24" customHeight="1">
      <c r="A10" s="92">
        <v>5</v>
      </c>
      <c r="B10" s="47" t="s">
        <v>78</v>
      </c>
      <c r="C10" s="49">
        <v>168</v>
      </c>
      <c r="D10" s="50">
        <v>198</v>
      </c>
      <c r="E10" s="50">
        <v>170</v>
      </c>
      <c r="F10" s="50">
        <v>211</v>
      </c>
      <c r="G10" s="51">
        <v>163</v>
      </c>
      <c r="H10" s="93"/>
      <c r="I10" s="94">
        <f t="shared" si="0"/>
        <v>747</v>
      </c>
      <c r="J10" s="95">
        <f t="shared" si="1"/>
        <v>186.75</v>
      </c>
    </row>
    <row r="11" spans="1:10" ht="24" customHeight="1">
      <c r="A11" s="96">
        <v>6</v>
      </c>
      <c r="B11" s="47" t="s">
        <v>72</v>
      </c>
      <c r="C11" s="49">
        <v>177</v>
      </c>
      <c r="D11" s="50">
        <v>170</v>
      </c>
      <c r="E11" s="50">
        <v>172</v>
      </c>
      <c r="F11" s="50">
        <v>179</v>
      </c>
      <c r="G11" s="51">
        <v>0</v>
      </c>
      <c r="H11" s="93">
        <v>32</v>
      </c>
      <c r="I11" s="94">
        <f t="shared" si="0"/>
        <v>730</v>
      </c>
      <c r="J11" s="95">
        <f t="shared" si="1"/>
        <v>182.5</v>
      </c>
    </row>
    <row r="12" spans="1:10" ht="24" customHeight="1">
      <c r="A12" s="92">
        <v>7</v>
      </c>
      <c r="B12" s="47" t="s">
        <v>41</v>
      </c>
      <c r="C12" s="49">
        <v>160</v>
      </c>
      <c r="D12" s="50">
        <v>194</v>
      </c>
      <c r="E12" s="50">
        <v>199</v>
      </c>
      <c r="F12" s="50">
        <v>127</v>
      </c>
      <c r="G12" s="51">
        <v>176</v>
      </c>
      <c r="H12" s="93"/>
      <c r="I12" s="94">
        <f t="shared" si="0"/>
        <v>729</v>
      </c>
      <c r="J12" s="95">
        <f t="shared" si="1"/>
        <v>182.25</v>
      </c>
    </row>
    <row r="13" spans="1:10" ht="24" customHeight="1">
      <c r="A13" s="92">
        <v>8</v>
      </c>
      <c r="B13" s="185" t="s">
        <v>61</v>
      </c>
      <c r="C13" s="61">
        <v>142</v>
      </c>
      <c r="D13" s="62">
        <v>201</v>
      </c>
      <c r="E13" s="62">
        <v>166</v>
      </c>
      <c r="F13" s="62">
        <v>172</v>
      </c>
      <c r="G13" s="63">
        <v>185</v>
      </c>
      <c r="H13" s="187"/>
      <c r="I13" s="94">
        <f t="shared" si="0"/>
        <v>724</v>
      </c>
      <c r="J13" s="95">
        <f t="shared" si="1"/>
        <v>181</v>
      </c>
    </row>
    <row r="14" spans="1:10" ht="24" customHeight="1">
      <c r="A14" s="92">
        <v>9</v>
      </c>
      <c r="B14" s="47" t="s">
        <v>46</v>
      </c>
      <c r="C14" s="49">
        <v>142</v>
      </c>
      <c r="D14" s="50">
        <v>193</v>
      </c>
      <c r="E14" s="50">
        <v>177</v>
      </c>
      <c r="F14" s="50">
        <v>176</v>
      </c>
      <c r="G14" s="51">
        <v>169</v>
      </c>
      <c r="H14" s="97"/>
      <c r="I14" s="94">
        <f t="shared" si="0"/>
        <v>715</v>
      </c>
      <c r="J14" s="95">
        <f t="shared" si="1"/>
        <v>178.75</v>
      </c>
    </row>
    <row r="15" spans="1:10" ht="24" customHeight="1">
      <c r="A15" s="92">
        <v>10</v>
      </c>
      <c r="B15" s="47" t="s">
        <v>33</v>
      </c>
      <c r="C15" s="49">
        <v>162</v>
      </c>
      <c r="D15" s="50">
        <v>181</v>
      </c>
      <c r="E15" s="50">
        <v>171</v>
      </c>
      <c r="F15" s="50">
        <v>145</v>
      </c>
      <c r="G15" s="51">
        <v>198</v>
      </c>
      <c r="H15" s="93"/>
      <c r="I15" s="94">
        <f t="shared" si="0"/>
        <v>712</v>
      </c>
      <c r="J15" s="95">
        <f t="shared" si="1"/>
        <v>178</v>
      </c>
    </row>
    <row r="16" spans="1:10" ht="24" customHeight="1">
      <c r="A16" s="96">
        <v>11</v>
      </c>
      <c r="B16" s="47" t="s">
        <v>6</v>
      </c>
      <c r="C16" s="49">
        <v>159</v>
      </c>
      <c r="D16" s="50">
        <v>129</v>
      </c>
      <c r="E16" s="50">
        <v>180</v>
      </c>
      <c r="F16" s="50">
        <v>149</v>
      </c>
      <c r="G16" s="51">
        <v>205</v>
      </c>
      <c r="H16" s="93">
        <v>16</v>
      </c>
      <c r="I16" s="94">
        <f t="shared" si="0"/>
        <v>709</v>
      </c>
      <c r="J16" s="95">
        <f t="shared" si="1"/>
        <v>177.25</v>
      </c>
    </row>
    <row r="17" spans="1:11" s="10" customFormat="1" ht="24" customHeight="1">
      <c r="A17" s="92">
        <v>12</v>
      </c>
      <c r="B17" s="185" t="s">
        <v>66</v>
      </c>
      <c r="C17" s="49">
        <v>196</v>
      </c>
      <c r="D17" s="50">
        <v>165</v>
      </c>
      <c r="E17" s="50">
        <v>126</v>
      </c>
      <c r="F17" s="50">
        <v>184</v>
      </c>
      <c r="G17" s="51">
        <v>160</v>
      </c>
      <c r="H17" s="97"/>
      <c r="I17" s="94">
        <f t="shared" si="0"/>
        <v>705</v>
      </c>
      <c r="J17" s="95">
        <f t="shared" si="1"/>
        <v>176.25</v>
      </c>
      <c r="K17" s="1"/>
    </row>
    <row r="18" spans="1:10" ht="24" customHeight="1">
      <c r="A18" s="92">
        <v>13</v>
      </c>
      <c r="B18" s="185" t="s">
        <v>77</v>
      </c>
      <c r="C18" s="61">
        <v>134</v>
      </c>
      <c r="D18" s="62">
        <v>170</v>
      </c>
      <c r="E18" s="62">
        <v>186</v>
      </c>
      <c r="F18" s="62">
        <v>214</v>
      </c>
      <c r="G18" s="63">
        <v>122</v>
      </c>
      <c r="H18" s="187"/>
      <c r="I18" s="94">
        <f t="shared" si="0"/>
        <v>704</v>
      </c>
      <c r="J18" s="95">
        <f t="shared" si="1"/>
        <v>176</v>
      </c>
    </row>
    <row r="19" spans="1:10" ht="24" customHeight="1">
      <c r="A19" s="92">
        <v>14</v>
      </c>
      <c r="B19" s="47" t="s">
        <v>35</v>
      </c>
      <c r="C19" s="49">
        <v>183</v>
      </c>
      <c r="D19" s="50">
        <v>193</v>
      </c>
      <c r="E19" s="50">
        <v>177</v>
      </c>
      <c r="F19" s="50">
        <v>143</v>
      </c>
      <c r="G19" s="51">
        <v>146</v>
      </c>
      <c r="H19" s="97"/>
      <c r="I19" s="94">
        <f>SUM(C19:H19)-MIN(C19:G19)</f>
        <v>699</v>
      </c>
      <c r="J19" s="95">
        <f>I19/4</f>
        <v>174.75</v>
      </c>
    </row>
    <row r="20" spans="1:11" s="10" customFormat="1" ht="24" customHeight="1">
      <c r="A20" s="92">
        <v>15</v>
      </c>
      <c r="B20" s="47" t="s">
        <v>10</v>
      </c>
      <c r="C20" s="49">
        <v>169</v>
      </c>
      <c r="D20" s="50">
        <v>190</v>
      </c>
      <c r="E20" s="50">
        <v>174</v>
      </c>
      <c r="F20" s="50">
        <v>139</v>
      </c>
      <c r="G20" s="51">
        <v>166</v>
      </c>
      <c r="H20" s="97"/>
      <c r="I20" s="94">
        <f>SUM(C20:H20)-MIN(C20:G20)</f>
        <v>699</v>
      </c>
      <c r="J20" s="95">
        <f>I20/4</f>
        <v>174.75</v>
      </c>
      <c r="K20" s="1"/>
    </row>
    <row r="21" spans="1:10" ht="24" customHeight="1">
      <c r="A21" s="96">
        <v>16</v>
      </c>
      <c r="B21" s="47" t="s">
        <v>43</v>
      </c>
      <c r="C21" s="49">
        <v>135</v>
      </c>
      <c r="D21" s="50">
        <v>150</v>
      </c>
      <c r="E21" s="50">
        <v>191</v>
      </c>
      <c r="F21" s="50">
        <v>191</v>
      </c>
      <c r="G21" s="51">
        <v>0</v>
      </c>
      <c r="H21" s="97">
        <v>32</v>
      </c>
      <c r="I21" s="94">
        <f>SUM(C21:H21)-MIN(C21:G21)</f>
        <v>699</v>
      </c>
      <c r="J21" s="95">
        <f>I21/4</f>
        <v>174.75</v>
      </c>
    </row>
    <row r="22" spans="1:10" ht="24" customHeight="1">
      <c r="A22" s="92">
        <v>17</v>
      </c>
      <c r="B22" s="47" t="s">
        <v>57</v>
      </c>
      <c r="C22" s="55">
        <v>153</v>
      </c>
      <c r="D22" s="56">
        <v>135</v>
      </c>
      <c r="E22" s="50">
        <v>176</v>
      </c>
      <c r="F22" s="50">
        <v>203</v>
      </c>
      <c r="G22" s="51">
        <v>131</v>
      </c>
      <c r="H22" s="93">
        <v>32</v>
      </c>
      <c r="I22" s="94">
        <f>SUM(C22:H22)-MIN(C22:G22)</f>
        <v>699</v>
      </c>
      <c r="J22" s="95">
        <f>I22/4</f>
        <v>174.75</v>
      </c>
    </row>
    <row r="23" spans="1:10" ht="24" customHeight="1">
      <c r="A23" s="92">
        <v>18</v>
      </c>
      <c r="B23" s="185" t="s">
        <v>71</v>
      </c>
      <c r="C23" s="61">
        <v>132</v>
      </c>
      <c r="D23" s="62">
        <v>172</v>
      </c>
      <c r="E23" s="62">
        <v>178</v>
      </c>
      <c r="F23" s="62">
        <v>147</v>
      </c>
      <c r="G23" s="63">
        <v>196</v>
      </c>
      <c r="H23" s="98"/>
      <c r="I23" s="94">
        <f t="shared" si="0"/>
        <v>693</v>
      </c>
      <c r="J23" s="95">
        <f t="shared" si="1"/>
        <v>173.25</v>
      </c>
    </row>
    <row r="24" spans="1:10" ht="24" customHeight="1">
      <c r="A24" s="92">
        <v>19</v>
      </c>
      <c r="B24" s="185" t="s">
        <v>79</v>
      </c>
      <c r="C24" s="61">
        <v>143</v>
      </c>
      <c r="D24" s="62">
        <v>159</v>
      </c>
      <c r="E24" s="62">
        <v>156</v>
      </c>
      <c r="F24" s="62">
        <v>191</v>
      </c>
      <c r="G24" s="63">
        <v>186</v>
      </c>
      <c r="H24" s="98"/>
      <c r="I24" s="94">
        <f t="shared" si="0"/>
        <v>692</v>
      </c>
      <c r="J24" s="95">
        <f t="shared" si="1"/>
        <v>173</v>
      </c>
    </row>
    <row r="25" spans="1:10" ht="24" customHeight="1">
      <c r="A25" s="92">
        <v>20</v>
      </c>
      <c r="B25" s="47" t="s">
        <v>90</v>
      </c>
      <c r="C25" s="49">
        <v>172</v>
      </c>
      <c r="D25" s="50">
        <v>168</v>
      </c>
      <c r="E25" s="50">
        <v>171</v>
      </c>
      <c r="F25" s="50">
        <v>178</v>
      </c>
      <c r="G25" s="51">
        <v>0</v>
      </c>
      <c r="H25" s="93"/>
      <c r="I25" s="94">
        <f t="shared" si="0"/>
        <v>689</v>
      </c>
      <c r="J25" s="95">
        <f t="shared" si="1"/>
        <v>172.25</v>
      </c>
    </row>
    <row r="26" spans="1:11" s="10" customFormat="1" ht="24" customHeight="1">
      <c r="A26" s="96">
        <v>21</v>
      </c>
      <c r="B26" s="47" t="s">
        <v>25</v>
      </c>
      <c r="C26" s="49">
        <v>141</v>
      </c>
      <c r="D26" s="50">
        <v>161</v>
      </c>
      <c r="E26" s="50">
        <v>171</v>
      </c>
      <c r="F26" s="50">
        <v>182</v>
      </c>
      <c r="G26" s="51">
        <v>115</v>
      </c>
      <c r="H26" s="93">
        <v>32</v>
      </c>
      <c r="I26" s="94">
        <f t="shared" si="0"/>
        <v>687</v>
      </c>
      <c r="J26" s="95">
        <f t="shared" si="1"/>
        <v>171.75</v>
      </c>
      <c r="K26" s="1"/>
    </row>
    <row r="27" spans="1:10" ht="24" customHeight="1">
      <c r="A27" s="92">
        <v>22</v>
      </c>
      <c r="B27" s="47" t="s">
        <v>18</v>
      </c>
      <c r="C27" s="49">
        <v>183</v>
      </c>
      <c r="D27" s="50">
        <v>172</v>
      </c>
      <c r="E27" s="50">
        <v>145</v>
      </c>
      <c r="F27" s="50">
        <v>150</v>
      </c>
      <c r="G27" s="51">
        <v>180</v>
      </c>
      <c r="H27" s="93"/>
      <c r="I27" s="94">
        <f t="shared" si="0"/>
        <v>685</v>
      </c>
      <c r="J27" s="95">
        <f t="shared" si="1"/>
        <v>171.25</v>
      </c>
    </row>
    <row r="28" spans="1:11" s="10" customFormat="1" ht="24" customHeight="1">
      <c r="A28" s="92">
        <v>23</v>
      </c>
      <c r="B28" s="57" t="s">
        <v>60</v>
      </c>
      <c r="C28" s="49">
        <v>130</v>
      </c>
      <c r="D28" s="50">
        <v>163</v>
      </c>
      <c r="E28" s="50">
        <v>159</v>
      </c>
      <c r="F28" s="50">
        <v>157</v>
      </c>
      <c r="G28" s="51">
        <v>164</v>
      </c>
      <c r="H28" s="93">
        <v>32</v>
      </c>
      <c r="I28" s="94">
        <f t="shared" si="0"/>
        <v>675</v>
      </c>
      <c r="J28" s="95">
        <f t="shared" si="1"/>
        <v>168.75</v>
      </c>
      <c r="K28" s="1"/>
    </row>
    <row r="29" spans="1:10" ht="24" customHeight="1">
      <c r="A29" s="92">
        <v>24</v>
      </c>
      <c r="B29" s="47" t="s">
        <v>91</v>
      </c>
      <c r="C29" s="49">
        <v>168</v>
      </c>
      <c r="D29" s="50">
        <v>133</v>
      </c>
      <c r="E29" s="50">
        <v>138</v>
      </c>
      <c r="F29" s="50">
        <v>170</v>
      </c>
      <c r="G29" s="51">
        <v>163</v>
      </c>
      <c r="H29" s="93">
        <v>32</v>
      </c>
      <c r="I29" s="94">
        <f t="shared" si="0"/>
        <v>671</v>
      </c>
      <c r="J29" s="95">
        <f t="shared" si="1"/>
        <v>167.75</v>
      </c>
    </row>
    <row r="30" spans="1:10" ht="24" customHeight="1">
      <c r="A30" s="58">
        <v>25</v>
      </c>
      <c r="B30" s="57" t="s">
        <v>44</v>
      </c>
      <c r="C30" s="49">
        <v>181</v>
      </c>
      <c r="D30" s="50">
        <v>128</v>
      </c>
      <c r="E30" s="50">
        <v>159</v>
      </c>
      <c r="F30" s="50">
        <v>174</v>
      </c>
      <c r="G30" s="51">
        <v>128</v>
      </c>
      <c r="H30" s="93">
        <v>24</v>
      </c>
      <c r="I30" s="94">
        <f t="shared" si="0"/>
        <v>666</v>
      </c>
      <c r="J30" s="95">
        <f t="shared" si="1"/>
        <v>166.5</v>
      </c>
    </row>
    <row r="31" spans="1:10" ht="24" customHeight="1">
      <c r="A31" s="83">
        <v>26</v>
      </c>
      <c r="B31" s="47" t="s">
        <v>27</v>
      </c>
      <c r="C31" s="49">
        <v>134</v>
      </c>
      <c r="D31" s="50">
        <v>179</v>
      </c>
      <c r="E31" s="50">
        <v>183</v>
      </c>
      <c r="F31" s="50">
        <v>160</v>
      </c>
      <c r="G31" s="51">
        <v>137</v>
      </c>
      <c r="H31" s="97"/>
      <c r="I31" s="94">
        <f t="shared" si="0"/>
        <v>659</v>
      </c>
      <c r="J31" s="95">
        <f t="shared" si="1"/>
        <v>164.75</v>
      </c>
    </row>
    <row r="32" spans="1:10" ht="24" customHeight="1">
      <c r="A32" s="58">
        <v>27</v>
      </c>
      <c r="B32" s="185" t="s">
        <v>93</v>
      </c>
      <c r="C32" s="61">
        <v>143</v>
      </c>
      <c r="D32" s="62">
        <v>189</v>
      </c>
      <c r="E32" s="62">
        <v>175</v>
      </c>
      <c r="F32" s="62">
        <v>113</v>
      </c>
      <c r="G32" s="63">
        <v>150</v>
      </c>
      <c r="H32" s="98"/>
      <c r="I32" s="94">
        <f t="shared" si="0"/>
        <v>657</v>
      </c>
      <c r="J32" s="95">
        <f t="shared" si="1"/>
        <v>164.25</v>
      </c>
    </row>
    <row r="33" spans="1:10" ht="24" customHeight="1">
      <c r="A33" s="58">
        <v>28</v>
      </c>
      <c r="B33" s="185" t="s">
        <v>74</v>
      </c>
      <c r="C33" s="61">
        <v>141</v>
      </c>
      <c r="D33" s="62">
        <v>157</v>
      </c>
      <c r="E33" s="62">
        <v>167</v>
      </c>
      <c r="F33" s="62">
        <v>191</v>
      </c>
      <c r="G33" s="63">
        <v>127</v>
      </c>
      <c r="H33" s="98"/>
      <c r="I33" s="94">
        <f t="shared" si="0"/>
        <v>656</v>
      </c>
      <c r="J33" s="95">
        <f t="shared" si="1"/>
        <v>164</v>
      </c>
    </row>
    <row r="34" spans="1:10" ht="24" customHeight="1">
      <c r="A34" s="58">
        <v>29</v>
      </c>
      <c r="B34" s="57" t="s">
        <v>5</v>
      </c>
      <c r="C34" s="49">
        <v>166</v>
      </c>
      <c r="D34" s="50">
        <v>144</v>
      </c>
      <c r="E34" s="50">
        <v>147</v>
      </c>
      <c r="F34" s="50">
        <v>191</v>
      </c>
      <c r="G34" s="51">
        <v>184</v>
      </c>
      <c r="H34" s="97">
        <v>-32</v>
      </c>
      <c r="I34" s="94">
        <f t="shared" si="0"/>
        <v>656</v>
      </c>
      <c r="J34" s="95">
        <f t="shared" si="1"/>
        <v>164</v>
      </c>
    </row>
    <row r="35" spans="1:10" ht="24" customHeight="1">
      <c r="A35" s="58">
        <v>30</v>
      </c>
      <c r="B35" s="185" t="s">
        <v>69</v>
      </c>
      <c r="C35" s="49">
        <v>156</v>
      </c>
      <c r="D35" s="50">
        <v>162</v>
      </c>
      <c r="E35" s="50">
        <v>191</v>
      </c>
      <c r="F35" s="50">
        <v>144</v>
      </c>
      <c r="G35" s="51">
        <v>133</v>
      </c>
      <c r="H35" s="93"/>
      <c r="I35" s="94">
        <f t="shared" si="0"/>
        <v>653</v>
      </c>
      <c r="J35" s="95">
        <f t="shared" si="1"/>
        <v>163.25</v>
      </c>
    </row>
    <row r="36" spans="1:10" ht="24" customHeight="1">
      <c r="A36" s="58">
        <v>31</v>
      </c>
      <c r="B36" s="47" t="s">
        <v>37</v>
      </c>
      <c r="C36" s="49">
        <v>161</v>
      </c>
      <c r="D36" s="50">
        <v>156</v>
      </c>
      <c r="E36" s="50">
        <v>121</v>
      </c>
      <c r="F36" s="50">
        <v>147</v>
      </c>
      <c r="G36" s="51">
        <v>155</v>
      </c>
      <c r="H36" s="93">
        <v>32</v>
      </c>
      <c r="I36" s="94">
        <f t="shared" si="0"/>
        <v>651</v>
      </c>
      <c r="J36" s="95">
        <f t="shared" si="1"/>
        <v>162.75</v>
      </c>
    </row>
    <row r="37" spans="1:10" ht="24" customHeight="1">
      <c r="A37" s="58">
        <v>32</v>
      </c>
      <c r="B37" s="185" t="s">
        <v>58</v>
      </c>
      <c r="C37" s="188">
        <v>161</v>
      </c>
      <c r="D37" s="189">
        <v>155</v>
      </c>
      <c r="E37" s="62">
        <v>140</v>
      </c>
      <c r="F37" s="62">
        <v>158</v>
      </c>
      <c r="G37" s="63">
        <v>0</v>
      </c>
      <c r="H37" s="98">
        <v>32</v>
      </c>
      <c r="I37" s="94">
        <f t="shared" si="0"/>
        <v>646</v>
      </c>
      <c r="J37" s="95">
        <f t="shared" si="1"/>
        <v>161.5</v>
      </c>
    </row>
    <row r="38" spans="1:10" ht="24" customHeight="1">
      <c r="A38" s="58">
        <v>33</v>
      </c>
      <c r="B38" s="47" t="s">
        <v>28</v>
      </c>
      <c r="C38" s="49">
        <v>180</v>
      </c>
      <c r="D38" s="50">
        <v>136</v>
      </c>
      <c r="E38" s="50">
        <v>187</v>
      </c>
      <c r="F38" s="50">
        <v>141</v>
      </c>
      <c r="G38" s="51">
        <v>123</v>
      </c>
      <c r="H38" s="93"/>
      <c r="I38" s="94">
        <f aca="true" t="shared" si="2" ref="I38:I62">SUM(C38:H38)-MIN(C38:G38)</f>
        <v>644</v>
      </c>
      <c r="J38" s="95">
        <f t="shared" si="1"/>
        <v>161</v>
      </c>
    </row>
    <row r="39" spans="1:10" ht="24" customHeight="1">
      <c r="A39" s="58">
        <v>34</v>
      </c>
      <c r="B39" s="185" t="s">
        <v>65</v>
      </c>
      <c r="C39" s="61">
        <v>165</v>
      </c>
      <c r="D39" s="62">
        <v>164</v>
      </c>
      <c r="E39" s="62">
        <v>182</v>
      </c>
      <c r="F39" s="62">
        <v>156</v>
      </c>
      <c r="G39" s="63">
        <v>178</v>
      </c>
      <c r="H39" s="98">
        <v>-48</v>
      </c>
      <c r="I39" s="94">
        <f t="shared" si="2"/>
        <v>641</v>
      </c>
      <c r="J39" s="95">
        <f t="shared" si="1"/>
        <v>160.25</v>
      </c>
    </row>
    <row r="40" spans="1:11" s="10" customFormat="1" ht="24" customHeight="1">
      <c r="A40" s="92">
        <v>35</v>
      </c>
      <c r="B40" s="74" t="s">
        <v>22</v>
      </c>
      <c r="C40" s="80">
        <v>168</v>
      </c>
      <c r="D40" s="81">
        <v>159</v>
      </c>
      <c r="E40" s="81">
        <v>142</v>
      </c>
      <c r="F40" s="81">
        <v>124</v>
      </c>
      <c r="G40" s="82">
        <v>161</v>
      </c>
      <c r="H40" s="99"/>
      <c r="I40" s="94">
        <f t="shared" si="2"/>
        <v>630</v>
      </c>
      <c r="J40" s="95">
        <f t="shared" si="1"/>
        <v>157.5</v>
      </c>
      <c r="K40" s="1"/>
    </row>
    <row r="41" spans="1:10" ht="24" customHeight="1">
      <c r="A41" s="58">
        <v>36</v>
      </c>
      <c r="B41" s="74" t="s">
        <v>38</v>
      </c>
      <c r="C41" s="80">
        <v>127</v>
      </c>
      <c r="D41" s="81">
        <v>135</v>
      </c>
      <c r="E41" s="81">
        <v>148</v>
      </c>
      <c r="F41" s="81">
        <v>219</v>
      </c>
      <c r="G41" s="82">
        <v>119</v>
      </c>
      <c r="H41" s="99"/>
      <c r="I41" s="94">
        <f t="shared" si="2"/>
        <v>629</v>
      </c>
      <c r="J41" s="95">
        <f t="shared" si="1"/>
        <v>157.25</v>
      </c>
    </row>
    <row r="42" spans="1:10" ht="24" customHeight="1">
      <c r="A42" s="58">
        <v>37</v>
      </c>
      <c r="B42" s="185" t="s">
        <v>76</v>
      </c>
      <c r="C42" s="80">
        <v>171</v>
      </c>
      <c r="D42" s="81">
        <v>140</v>
      </c>
      <c r="E42" s="81">
        <v>157</v>
      </c>
      <c r="F42" s="81">
        <v>135</v>
      </c>
      <c r="G42" s="82">
        <v>159</v>
      </c>
      <c r="H42" s="99"/>
      <c r="I42" s="94">
        <f t="shared" si="2"/>
        <v>627</v>
      </c>
      <c r="J42" s="95">
        <f t="shared" si="1"/>
        <v>156.75</v>
      </c>
    </row>
    <row r="43" spans="1:10" ht="24" customHeight="1">
      <c r="A43" s="58">
        <v>38</v>
      </c>
      <c r="B43" s="47" t="s">
        <v>89</v>
      </c>
      <c r="C43" s="80">
        <v>143</v>
      </c>
      <c r="D43" s="81">
        <v>175</v>
      </c>
      <c r="E43" s="81">
        <v>177</v>
      </c>
      <c r="F43" s="81">
        <v>169</v>
      </c>
      <c r="G43" s="82">
        <v>146</v>
      </c>
      <c r="H43" s="99">
        <v>-48</v>
      </c>
      <c r="I43" s="94">
        <f t="shared" si="2"/>
        <v>619</v>
      </c>
      <c r="J43" s="95">
        <f t="shared" si="1"/>
        <v>154.75</v>
      </c>
    </row>
    <row r="44" spans="1:11" s="10" customFormat="1" ht="24" customHeight="1">
      <c r="A44" s="92">
        <v>39</v>
      </c>
      <c r="B44" s="103" t="s">
        <v>31</v>
      </c>
      <c r="C44" s="80">
        <v>128</v>
      </c>
      <c r="D44" s="81">
        <v>184</v>
      </c>
      <c r="E44" s="81">
        <v>136</v>
      </c>
      <c r="F44" s="81">
        <v>129</v>
      </c>
      <c r="G44" s="82">
        <v>146</v>
      </c>
      <c r="H44" s="100">
        <v>24</v>
      </c>
      <c r="I44" s="94">
        <f t="shared" si="2"/>
        <v>619</v>
      </c>
      <c r="J44" s="95">
        <f t="shared" si="1"/>
        <v>154.75</v>
      </c>
      <c r="K44" s="1"/>
    </row>
    <row r="45" spans="1:10" ht="24" customHeight="1">
      <c r="A45" s="58">
        <v>40</v>
      </c>
      <c r="B45" s="74" t="s">
        <v>92</v>
      </c>
      <c r="C45" s="80">
        <v>155</v>
      </c>
      <c r="D45" s="81">
        <v>122</v>
      </c>
      <c r="E45" s="81">
        <v>115</v>
      </c>
      <c r="F45" s="81">
        <v>166</v>
      </c>
      <c r="G45" s="82">
        <v>169</v>
      </c>
      <c r="H45" s="99"/>
      <c r="I45" s="94">
        <f t="shared" si="2"/>
        <v>612</v>
      </c>
      <c r="J45" s="95">
        <f t="shared" si="1"/>
        <v>153</v>
      </c>
    </row>
    <row r="46" spans="1:10" ht="24" customHeight="1">
      <c r="A46" s="58">
        <v>41</v>
      </c>
      <c r="B46" s="218" t="s">
        <v>21</v>
      </c>
      <c r="C46" s="80">
        <v>149</v>
      </c>
      <c r="D46" s="81">
        <v>107</v>
      </c>
      <c r="E46" s="81">
        <v>135</v>
      </c>
      <c r="F46" s="81">
        <v>157</v>
      </c>
      <c r="G46" s="82">
        <v>168</v>
      </c>
      <c r="H46" s="99"/>
      <c r="I46" s="94">
        <f t="shared" si="2"/>
        <v>609</v>
      </c>
      <c r="J46" s="95">
        <f t="shared" si="1"/>
        <v>152.25</v>
      </c>
    </row>
    <row r="47" spans="1:11" s="10" customFormat="1" ht="24" customHeight="1">
      <c r="A47" s="92">
        <v>42</v>
      </c>
      <c r="B47" s="74" t="s">
        <v>19</v>
      </c>
      <c r="C47" s="80">
        <v>176</v>
      </c>
      <c r="D47" s="81">
        <v>182</v>
      </c>
      <c r="E47" s="81">
        <v>123</v>
      </c>
      <c r="F47" s="81">
        <v>126</v>
      </c>
      <c r="G47" s="82">
        <v>115</v>
      </c>
      <c r="H47" s="99"/>
      <c r="I47" s="94">
        <f t="shared" si="2"/>
        <v>607</v>
      </c>
      <c r="J47" s="95">
        <f t="shared" si="1"/>
        <v>151.75</v>
      </c>
      <c r="K47" s="1"/>
    </row>
    <row r="48" spans="1:11" s="10" customFormat="1" ht="24" customHeight="1">
      <c r="A48" s="92">
        <v>43</v>
      </c>
      <c r="B48" s="103" t="s">
        <v>63</v>
      </c>
      <c r="C48" s="127">
        <v>128</v>
      </c>
      <c r="D48" s="128">
        <v>164</v>
      </c>
      <c r="E48" s="128">
        <v>140</v>
      </c>
      <c r="F48" s="128">
        <v>149</v>
      </c>
      <c r="G48" s="129">
        <v>152</v>
      </c>
      <c r="H48" s="195"/>
      <c r="I48" s="94">
        <f t="shared" si="2"/>
        <v>605</v>
      </c>
      <c r="J48" s="95">
        <f t="shared" si="1"/>
        <v>151.25</v>
      </c>
      <c r="K48" s="1"/>
    </row>
    <row r="49" spans="1:10" ht="24" customHeight="1">
      <c r="A49" s="58">
        <v>44</v>
      </c>
      <c r="B49" s="74" t="s">
        <v>73</v>
      </c>
      <c r="C49" s="101">
        <v>142</v>
      </c>
      <c r="D49" s="102">
        <v>135</v>
      </c>
      <c r="E49" s="81">
        <v>197</v>
      </c>
      <c r="F49" s="81">
        <v>131</v>
      </c>
      <c r="G49" s="82">
        <v>0</v>
      </c>
      <c r="H49" s="99"/>
      <c r="I49" s="94">
        <f t="shared" si="2"/>
        <v>605</v>
      </c>
      <c r="J49" s="95">
        <f t="shared" si="1"/>
        <v>151.25</v>
      </c>
    </row>
    <row r="50" spans="1:10" ht="24" customHeight="1">
      <c r="A50" s="58">
        <v>45</v>
      </c>
      <c r="B50" s="74" t="s">
        <v>9</v>
      </c>
      <c r="C50" s="80">
        <v>137</v>
      </c>
      <c r="D50" s="81">
        <v>136</v>
      </c>
      <c r="E50" s="81">
        <v>144</v>
      </c>
      <c r="F50" s="81">
        <v>129</v>
      </c>
      <c r="G50" s="82">
        <v>136</v>
      </c>
      <c r="H50" s="100">
        <v>40</v>
      </c>
      <c r="I50" s="94">
        <f t="shared" si="2"/>
        <v>593</v>
      </c>
      <c r="J50" s="95">
        <f t="shared" si="1"/>
        <v>148.25</v>
      </c>
    </row>
    <row r="51" spans="1:10" ht="24" customHeight="1">
      <c r="A51" s="58">
        <v>46</v>
      </c>
      <c r="B51" s="74" t="s">
        <v>23</v>
      </c>
      <c r="C51" s="80">
        <v>151</v>
      </c>
      <c r="D51" s="81">
        <v>137</v>
      </c>
      <c r="E51" s="81">
        <v>107</v>
      </c>
      <c r="F51" s="81">
        <v>154</v>
      </c>
      <c r="G51" s="82">
        <v>138</v>
      </c>
      <c r="H51" s="100"/>
      <c r="I51" s="94">
        <f t="shared" si="2"/>
        <v>580</v>
      </c>
      <c r="J51" s="95">
        <f t="shared" si="1"/>
        <v>145</v>
      </c>
    </row>
    <row r="52" spans="1:10" ht="24" customHeight="1">
      <c r="A52" s="58">
        <v>47</v>
      </c>
      <c r="B52" s="74" t="s">
        <v>80</v>
      </c>
      <c r="C52" s="80">
        <v>116</v>
      </c>
      <c r="D52" s="81">
        <v>130</v>
      </c>
      <c r="E52" s="81">
        <v>172</v>
      </c>
      <c r="F52" s="81">
        <v>150</v>
      </c>
      <c r="G52" s="82">
        <v>0</v>
      </c>
      <c r="H52" s="100"/>
      <c r="I52" s="94">
        <f t="shared" si="2"/>
        <v>568</v>
      </c>
      <c r="J52" s="95">
        <f t="shared" si="1"/>
        <v>142</v>
      </c>
    </row>
    <row r="53" spans="1:10" s="10" customFormat="1" ht="24" customHeight="1">
      <c r="A53" s="92">
        <v>48</v>
      </c>
      <c r="B53" s="74" t="s">
        <v>34</v>
      </c>
      <c r="C53" s="80">
        <v>150</v>
      </c>
      <c r="D53" s="81">
        <v>133</v>
      </c>
      <c r="E53" s="81">
        <v>119</v>
      </c>
      <c r="F53" s="81">
        <v>158</v>
      </c>
      <c r="G53" s="82">
        <v>123</v>
      </c>
      <c r="H53" s="99"/>
      <c r="I53" s="94">
        <f t="shared" si="2"/>
        <v>564</v>
      </c>
      <c r="J53" s="95">
        <f t="shared" si="1"/>
        <v>141</v>
      </c>
    </row>
    <row r="54" spans="1:10" ht="24" customHeight="1">
      <c r="A54" s="58">
        <v>49</v>
      </c>
      <c r="B54" s="103" t="s">
        <v>59</v>
      </c>
      <c r="C54" s="127">
        <v>125</v>
      </c>
      <c r="D54" s="128">
        <v>117</v>
      </c>
      <c r="E54" s="128">
        <v>103</v>
      </c>
      <c r="F54" s="128">
        <v>135</v>
      </c>
      <c r="G54" s="129">
        <v>0</v>
      </c>
      <c r="H54" s="186">
        <v>80</v>
      </c>
      <c r="I54" s="94">
        <f t="shared" si="2"/>
        <v>560</v>
      </c>
      <c r="J54" s="95">
        <f t="shared" si="1"/>
        <v>140</v>
      </c>
    </row>
    <row r="55" spans="1:10" ht="24" customHeight="1">
      <c r="A55" s="58">
        <v>50</v>
      </c>
      <c r="B55" s="74" t="s">
        <v>20</v>
      </c>
      <c r="C55" s="80">
        <v>124</v>
      </c>
      <c r="D55" s="81">
        <v>149</v>
      </c>
      <c r="E55" s="81">
        <v>137</v>
      </c>
      <c r="F55" s="81">
        <v>126</v>
      </c>
      <c r="G55" s="82">
        <v>131</v>
      </c>
      <c r="H55" s="99">
        <v>16</v>
      </c>
      <c r="I55" s="94">
        <f t="shared" si="2"/>
        <v>559</v>
      </c>
      <c r="J55" s="95">
        <f t="shared" si="1"/>
        <v>139.75</v>
      </c>
    </row>
    <row r="56" spans="1:10" ht="24" customHeight="1">
      <c r="A56" s="58">
        <v>51</v>
      </c>
      <c r="B56" s="74" t="s">
        <v>32</v>
      </c>
      <c r="C56" s="80">
        <v>145</v>
      </c>
      <c r="D56" s="81">
        <v>158</v>
      </c>
      <c r="E56" s="81">
        <v>109</v>
      </c>
      <c r="F56" s="81">
        <v>103</v>
      </c>
      <c r="G56" s="82">
        <v>136</v>
      </c>
      <c r="H56" s="99"/>
      <c r="I56" s="94">
        <f t="shared" si="2"/>
        <v>548</v>
      </c>
      <c r="J56" s="95">
        <f t="shared" si="1"/>
        <v>137</v>
      </c>
    </row>
    <row r="57" spans="1:10" s="10" customFormat="1" ht="24" customHeight="1">
      <c r="A57" s="92">
        <v>52</v>
      </c>
      <c r="B57" s="74" t="s">
        <v>88</v>
      </c>
      <c r="C57" s="80">
        <v>127</v>
      </c>
      <c r="D57" s="81">
        <v>143</v>
      </c>
      <c r="E57" s="81">
        <v>120</v>
      </c>
      <c r="F57" s="81">
        <v>118</v>
      </c>
      <c r="G57" s="82">
        <v>135</v>
      </c>
      <c r="H57" s="100"/>
      <c r="I57" s="94">
        <f t="shared" si="2"/>
        <v>525</v>
      </c>
      <c r="J57" s="95">
        <f t="shared" si="1"/>
        <v>131.25</v>
      </c>
    </row>
    <row r="58" spans="1:10" s="10" customFormat="1" ht="24" customHeight="1">
      <c r="A58" s="92">
        <v>53</v>
      </c>
      <c r="B58" s="103" t="s">
        <v>62</v>
      </c>
      <c r="C58" s="127">
        <v>107</v>
      </c>
      <c r="D58" s="128">
        <v>134</v>
      </c>
      <c r="E58" s="128">
        <v>159</v>
      </c>
      <c r="F58" s="128">
        <v>113</v>
      </c>
      <c r="G58" s="129">
        <v>0</v>
      </c>
      <c r="H58" s="186"/>
      <c r="I58" s="94">
        <f t="shared" si="2"/>
        <v>513</v>
      </c>
      <c r="J58" s="95">
        <f t="shared" si="1"/>
        <v>128.25</v>
      </c>
    </row>
    <row r="59" spans="1:10" s="10" customFormat="1" ht="24" customHeight="1">
      <c r="A59" s="222">
        <v>54</v>
      </c>
      <c r="B59" s="74" t="s">
        <v>70</v>
      </c>
      <c r="C59" s="80">
        <v>141</v>
      </c>
      <c r="D59" s="81">
        <v>115</v>
      </c>
      <c r="E59" s="81">
        <v>135</v>
      </c>
      <c r="F59" s="81">
        <v>116</v>
      </c>
      <c r="G59" s="82">
        <v>0</v>
      </c>
      <c r="H59" s="99"/>
      <c r="I59" s="94">
        <f t="shared" si="2"/>
        <v>507</v>
      </c>
      <c r="J59" s="95">
        <f t="shared" si="1"/>
        <v>126.75</v>
      </c>
    </row>
    <row r="60" spans="1:10" s="10" customFormat="1" ht="24" customHeight="1">
      <c r="A60" s="222">
        <v>55</v>
      </c>
      <c r="B60" s="103" t="s">
        <v>87</v>
      </c>
      <c r="C60" s="127">
        <v>121</v>
      </c>
      <c r="D60" s="128">
        <v>126</v>
      </c>
      <c r="E60" s="128">
        <v>90</v>
      </c>
      <c r="F60" s="128">
        <v>143</v>
      </c>
      <c r="G60" s="129">
        <v>0</v>
      </c>
      <c r="H60" s="186"/>
      <c r="I60" s="94">
        <f t="shared" si="2"/>
        <v>480</v>
      </c>
      <c r="J60" s="95">
        <f t="shared" si="1"/>
        <v>120</v>
      </c>
    </row>
    <row r="61" spans="1:10" s="10" customFormat="1" ht="24" customHeight="1">
      <c r="A61" s="222">
        <v>56</v>
      </c>
      <c r="B61" s="74" t="s">
        <v>42</v>
      </c>
      <c r="C61" s="80">
        <v>107</v>
      </c>
      <c r="D61" s="81">
        <v>100</v>
      </c>
      <c r="E61" s="81">
        <v>86</v>
      </c>
      <c r="F61" s="81">
        <v>146</v>
      </c>
      <c r="G61" s="82">
        <v>0</v>
      </c>
      <c r="H61" s="99">
        <v>16</v>
      </c>
      <c r="I61" s="94">
        <f t="shared" si="2"/>
        <v>455</v>
      </c>
      <c r="J61" s="95">
        <f t="shared" si="1"/>
        <v>113.75</v>
      </c>
    </row>
    <row r="62" spans="1:10" ht="24" customHeight="1" thickBot="1">
      <c r="A62" s="104">
        <v>57</v>
      </c>
      <c r="B62" s="225" t="s">
        <v>75</v>
      </c>
      <c r="C62" s="105">
        <v>109</v>
      </c>
      <c r="D62" s="75">
        <v>103</v>
      </c>
      <c r="E62" s="75">
        <v>86</v>
      </c>
      <c r="F62" s="75">
        <v>108</v>
      </c>
      <c r="G62" s="76">
        <v>0</v>
      </c>
      <c r="H62" s="226">
        <v>32</v>
      </c>
      <c r="I62" s="106">
        <f t="shared" si="2"/>
        <v>438</v>
      </c>
      <c r="J62" s="107">
        <f>I62/4</f>
        <v>109.5</v>
      </c>
    </row>
  </sheetData>
  <sheetProtection/>
  <mergeCells count="2">
    <mergeCell ref="A3:J3"/>
    <mergeCell ref="A1:J1"/>
  </mergeCells>
  <printOptions/>
  <pageMargins left="0.5118110236220472" right="0.11811023622047245" top="0.5511811023622047" bottom="0.35433070866141736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3.28125" style="78" customWidth="1"/>
    <col min="2" max="2" width="33.00390625" style="29" customWidth="1"/>
    <col min="3" max="3" width="7.140625" style="29" customWidth="1"/>
    <col min="4" max="8" width="6.57421875" style="30" customWidth="1"/>
    <col min="9" max="9" width="4.28125" style="28" customWidth="1"/>
    <col min="10" max="10" width="7.140625" style="79" customWidth="1"/>
    <col min="11" max="11" width="9.28125" style="30" bestFit="1" customWidth="1"/>
    <col min="12" max="16384" width="9.140625" style="30" customWidth="1"/>
  </cols>
  <sheetData>
    <row r="1" spans="1:11" s="27" customFormat="1" ht="26.25">
      <c r="A1" s="330" t="s">
        <v>67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0" ht="12" customHeight="1">
      <c r="A2" s="28"/>
      <c r="I2" s="31"/>
      <c r="J2" s="32"/>
    </row>
    <row r="3" spans="1:11" s="33" customFormat="1" ht="21">
      <c r="A3" s="331" t="s">
        <v>81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s="33" customFormat="1" ht="21">
      <c r="A4" s="332" t="s">
        <v>36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s="33" customFormat="1" ht="9" customHeight="1" thickBot="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</row>
    <row r="6" spans="1:11" s="41" customFormat="1" ht="23.25" thickBot="1">
      <c r="A6" s="36" t="s">
        <v>0</v>
      </c>
      <c r="B6" s="20" t="s">
        <v>1</v>
      </c>
      <c r="C6" s="8" t="s">
        <v>8</v>
      </c>
      <c r="D6" s="37">
        <v>5</v>
      </c>
      <c r="E6" s="38">
        <v>6</v>
      </c>
      <c r="F6" s="38">
        <v>7</v>
      </c>
      <c r="G6" s="39">
        <v>8</v>
      </c>
      <c r="H6" s="25" t="s">
        <v>45</v>
      </c>
      <c r="I6" s="40" t="s">
        <v>2</v>
      </c>
      <c r="J6" s="11" t="s">
        <v>17</v>
      </c>
      <c r="K6" s="3" t="s">
        <v>3</v>
      </c>
    </row>
    <row r="7" spans="1:12" ht="24" customHeight="1">
      <c r="A7" s="42">
        <v>1</v>
      </c>
      <c r="B7" s="43" t="s">
        <v>40</v>
      </c>
      <c r="C7" s="227">
        <v>801</v>
      </c>
      <c r="D7" s="228">
        <v>225</v>
      </c>
      <c r="E7" s="229">
        <v>179</v>
      </c>
      <c r="F7" s="229">
        <v>182</v>
      </c>
      <c r="G7" s="230">
        <v>258</v>
      </c>
      <c r="H7" s="231">
        <v>130</v>
      </c>
      <c r="I7" s="232">
        <v>40</v>
      </c>
      <c r="J7" s="44">
        <f aca="true" t="shared" si="0" ref="J7:J30">SUM(D7:I7)-MIN(D7:H7)</f>
        <v>884</v>
      </c>
      <c r="K7" s="45">
        <f aca="true" t="shared" si="1" ref="K7:K30">C7+J7</f>
        <v>1685</v>
      </c>
      <c r="L7" s="46"/>
    </row>
    <row r="8" spans="1:12" ht="24" customHeight="1">
      <c r="A8" s="42">
        <v>2</v>
      </c>
      <c r="B8" s="47" t="s">
        <v>24</v>
      </c>
      <c r="C8" s="48">
        <v>748</v>
      </c>
      <c r="D8" s="49">
        <v>194</v>
      </c>
      <c r="E8" s="50">
        <v>167</v>
      </c>
      <c r="F8" s="50">
        <v>164</v>
      </c>
      <c r="G8" s="50">
        <v>223</v>
      </c>
      <c r="H8" s="51">
        <v>190</v>
      </c>
      <c r="I8" s="58"/>
      <c r="J8" s="44">
        <f t="shared" si="0"/>
        <v>774</v>
      </c>
      <c r="K8" s="45">
        <f t="shared" si="1"/>
        <v>1522</v>
      </c>
      <c r="L8" s="46"/>
    </row>
    <row r="9" spans="1:12" ht="24" customHeight="1">
      <c r="A9" s="53">
        <v>3</v>
      </c>
      <c r="B9" s="47" t="s">
        <v>25</v>
      </c>
      <c r="C9" s="54">
        <v>687</v>
      </c>
      <c r="D9" s="55">
        <v>181</v>
      </c>
      <c r="E9" s="56">
        <v>217</v>
      </c>
      <c r="F9" s="50">
        <v>154</v>
      </c>
      <c r="G9" s="50">
        <v>172</v>
      </c>
      <c r="H9" s="51">
        <v>138</v>
      </c>
      <c r="I9" s="52">
        <v>32</v>
      </c>
      <c r="J9" s="44">
        <f t="shared" si="0"/>
        <v>756</v>
      </c>
      <c r="K9" s="45">
        <f t="shared" si="1"/>
        <v>1443</v>
      </c>
      <c r="L9" s="46"/>
    </row>
    <row r="10" spans="1:12" ht="24" customHeight="1">
      <c r="A10" s="53">
        <v>4</v>
      </c>
      <c r="B10" s="185" t="s">
        <v>74</v>
      </c>
      <c r="C10" s="54">
        <v>656</v>
      </c>
      <c r="D10" s="55">
        <v>145</v>
      </c>
      <c r="E10" s="56">
        <v>229</v>
      </c>
      <c r="F10" s="50">
        <v>212</v>
      </c>
      <c r="G10" s="50">
        <v>154</v>
      </c>
      <c r="H10" s="51">
        <v>186</v>
      </c>
      <c r="I10" s="52"/>
      <c r="J10" s="44">
        <f t="shared" si="0"/>
        <v>781</v>
      </c>
      <c r="K10" s="45">
        <f t="shared" si="1"/>
        <v>1437</v>
      </c>
      <c r="L10" s="46"/>
    </row>
    <row r="11" spans="1:12" ht="24" customHeight="1">
      <c r="A11" s="53">
        <v>5</v>
      </c>
      <c r="B11" s="47" t="s">
        <v>18</v>
      </c>
      <c r="C11" s="48">
        <v>685</v>
      </c>
      <c r="D11" s="49">
        <v>212</v>
      </c>
      <c r="E11" s="50">
        <v>162</v>
      </c>
      <c r="F11" s="50">
        <v>158</v>
      </c>
      <c r="G11" s="50">
        <v>186</v>
      </c>
      <c r="H11" s="51">
        <v>192</v>
      </c>
      <c r="I11" s="58"/>
      <c r="J11" s="44">
        <f t="shared" si="0"/>
        <v>752</v>
      </c>
      <c r="K11" s="45">
        <f t="shared" si="1"/>
        <v>1437</v>
      </c>
      <c r="L11" s="46"/>
    </row>
    <row r="12" spans="1:12" ht="24" customHeight="1">
      <c r="A12" s="42">
        <v>6</v>
      </c>
      <c r="B12" s="47" t="s">
        <v>57</v>
      </c>
      <c r="C12" s="54">
        <v>699</v>
      </c>
      <c r="D12" s="49">
        <v>171</v>
      </c>
      <c r="E12" s="50">
        <v>155</v>
      </c>
      <c r="F12" s="50">
        <v>166</v>
      </c>
      <c r="G12" s="50">
        <v>143</v>
      </c>
      <c r="H12" s="51">
        <v>210</v>
      </c>
      <c r="I12" s="52">
        <v>32</v>
      </c>
      <c r="J12" s="44">
        <f t="shared" si="0"/>
        <v>734</v>
      </c>
      <c r="K12" s="45">
        <f t="shared" si="1"/>
        <v>1433</v>
      </c>
      <c r="L12" s="46"/>
    </row>
    <row r="13" spans="1:12" ht="24" customHeight="1">
      <c r="A13" s="42">
        <v>7</v>
      </c>
      <c r="B13" s="185" t="s">
        <v>7</v>
      </c>
      <c r="C13" s="48">
        <v>748</v>
      </c>
      <c r="D13" s="49">
        <v>173</v>
      </c>
      <c r="E13" s="50">
        <v>161</v>
      </c>
      <c r="F13" s="50">
        <v>157</v>
      </c>
      <c r="G13" s="50">
        <v>168</v>
      </c>
      <c r="H13" s="51">
        <v>159</v>
      </c>
      <c r="I13" s="58">
        <v>16</v>
      </c>
      <c r="J13" s="44">
        <f t="shared" si="0"/>
        <v>677</v>
      </c>
      <c r="K13" s="45">
        <f t="shared" si="1"/>
        <v>1425</v>
      </c>
      <c r="L13" s="46"/>
    </row>
    <row r="14" spans="1:12" ht="24" customHeight="1">
      <c r="A14" s="53">
        <v>8</v>
      </c>
      <c r="B14" s="185" t="s">
        <v>66</v>
      </c>
      <c r="C14" s="48">
        <v>705</v>
      </c>
      <c r="D14" s="49">
        <v>171</v>
      </c>
      <c r="E14" s="50">
        <v>156</v>
      </c>
      <c r="F14" s="50">
        <v>201</v>
      </c>
      <c r="G14" s="50">
        <v>190</v>
      </c>
      <c r="H14" s="51">
        <v>0</v>
      </c>
      <c r="I14" s="52"/>
      <c r="J14" s="44">
        <f t="shared" si="0"/>
        <v>718</v>
      </c>
      <c r="K14" s="45">
        <f t="shared" si="1"/>
        <v>1423</v>
      </c>
      <c r="L14" s="46"/>
    </row>
    <row r="15" spans="1:11" ht="24" customHeight="1">
      <c r="A15" s="53">
        <v>9</v>
      </c>
      <c r="B15" s="47" t="s">
        <v>43</v>
      </c>
      <c r="C15" s="48">
        <v>699</v>
      </c>
      <c r="D15" s="49">
        <v>134</v>
      </c>
      <c r="E15" s="50">
        <v>159</v>
      </c>
      <c r="F15" s="50">
        <v>192</v>
      </c>
      <c r="G15" s="50">
        <v>165</v>
      </c>
      <c r="H15" s="51">
        <v>171</v>
      </c>
      <c r="I15" s="58">
        <v>32</v>
      </c>
      <c r="J15" s="44">
        <f t="shared" si="0"/>
        <v>719</v>
      </c>
      <c r="K15" s="45">
        <f t="shared" si="1"/>
        <v>1418</v>
      </c>
    </row>
    <row r="16" spans="1:11" ht="24" customHeight="1">
      <c r="A16" s="42">
        <v>10</v>
      </c>
      <c r="B16" s="47" t="s">
        <v>10</v>
      </c>
      <c r="C16" s="48">
        <v>699</v>
      </c>
      <c r="D16" s="49">
        <v>172</v>
      </c>
      <c r="E16" s="50">
        <v>172</v>
      </c>
      <c r="F16" s="50">
        <v>114</v>
      </c>
      <c r="G16" s="50">
        <v>201</v>
      </c>
      <c r="H16" s="51">
        <v>167</v>
      </c>
      <c r="I16" s="58"/>
      <c r="J16" s="44">
        <f t="shared" si="0"/>
        <v>712</v>
      </c>
      <c r="K16" s="45">
        <f t="shared" si="1"/>
        <v>1411</v>
      </c>
    </row>
    <row r="17" spans="1:11" ht="24" customHeight="1">
      <c r="A17" s="53">
        <v>11</v>
      </c>
      <c r="B17" s="47" t="s">
        <v>72</v>
      </c>
      <c r="C17" s="48">
        <v>730</v>
      </c>
      <c r="D17" s="49">
        <v>177</v>
      </c>
      <c r="E17" s="50">
        <v>157</v>
      </c>
      <c r="F17" s="50">
        <v>145</v>
      </c>
      <c r="G17" s="50">
        <v>167</v>
      </c>
      <c r="H17" s="51">
        <v>124</v>
      </c>
      <c r="I17" s="52">
        <v>32</v>
      </c>
      <c r="J17" s="44">
        <f t="shared" si="0"/>
        <v>678</v>
      </c>
      <c r="K17" s="45">
        <f t="shared" si="1"/>
        <v>1408</v>
      </c>
    </row>
    <row r="18" spans="1:11" ht="24" customHeight="1">
      <c r="A18" s="42">
        <v>12</v>
      </c>
      <c r="B18" s="47" t="s">
        <v>46</v>
      </c>
      <c r="C18" s="48">
        <v>715</v>
      </c>
      <c r="D18" s="49">
        <v>182</v>
      </c>
      <c r="E18" s="50">
        <v>163</v>
      </c>
      <c r="F18" s="50">
        <v>169</v>
      </c>
      <c r="G18" s="50">
        <v>158</v>
      </c>
      <c r="H18" s="51">
        <v>177</v>
      </c>
      <c r="I18" s="52"/>
      <c r="J18" s="44">
        <f t="shared" si="0"/>
        <v>691</v>
      </c>
      <c r="K18" s="45">
        <f t="shared" si="1"/>
        <v>1406</v>
      </c>
    </row>
    <row r="19" spans="1:11" ht="24" customHeight="1">
      <c r="A19" s="66">
        <v>13</v>
      </c>
      <c r="B19" s="47" t="s">
        <v>33</v>
      </c>
      <c r="C19" s="48">
        <v>712</v>
      </c>
      <c r="D19" s="49">
        <v>157</v>
      </c>
      <c r="E19" s="50">
        <v>141</v>
      </c>
      <c r="F19" s="50">
        <v>158</v>
      </c>
      <c r="G19" s="50">
        <v>194</v>
      </c>
      <c r="H19" s="51">
        <v>180</v>
      </c>
      <c r="I19" s="58"/>
      <c r="J19" s="44">
        <f t="shared" si="0"/>
        <v>689</v>
      </c>
      <c r="K19" s="45">
        <f t="shared" si="1"/>
        <v>1401</v>
      </c>
    </row>
    <row r="20" spans="1:11" ht="24" customHeight="1">
      <c r="A20" s="59">
        <v>14</v>
      </c>
      <c r="B20" s="57" t="s">
        <v>60</v>
      </c>
      <c r="C20" s="48">
        <v>675</v>
      </c>
      <c r="D20" s="49">
        <v>183</v>
      </c>
      <c r="E20" s="50">
        <v>136</v>
      </c>
      <c r="F20" s="50">
        <v>147</v>
      </c>
      <c r="G20" s="50">
        <v>200</v>
      </c>
      <c r="H20" s="51">
        <v>156</v>
      </c>
      <c r="I20" s="58">
        <v>32</v>
      </c>
      <c r="J20" s="44">
        <f t="shared" si="0"/>
        <v>718</v>
      </c>
      <c r="K20" s="45">
        <f t="shared" si="1"/>
        <v>1393</v>
      </c>
    </row>
    <row r="21" spans="1:11" ht="24" customHeight="1">
      <c r="A21" s="59">
        <v>15</v>
      </c>
      <c r="B21" s="47" t="s">
        <v>39</v>
      </c>
      <c r="C21" s="48">
        <v>790</v>
      </c>
      <c r="D21" s="49">
        <v>135</v>
      </c>
      <c r="E21" s="50">
        <v>127</v>
      </c>
      <c r="F21" s="50">
        <v>171</v>
      </c>
      <c r="G21" s="50">
        <v>160</v>
      </c>
      <c r="H21" s="51">
        <v>137</v>
      </c>
      <c r="I21" s="52"/>
      <c r="J21" s="44">
        <f t="shared" si="0"/>
        <v>603</v>
      </c>
      <c r="K21" s="45">
        <f t="shared" si="1"/>
        <v>1393</v>
      </c>
    </row>
    <row r="22" spans="1:11" ht="24" customHeight="1">
      <c r="A22" s="66">
        <v>16</v>
      </c>
      <c r="B22" s="185" t="s">
        <v>65</v>
      </c>
      <c r="C22" s="48">
        <v>641</v>
      </c>
      <c r="D22" s="49">
        <v>193</v>
      </c>
      <c r="E22" s="50">
        <v>176</v>
      </c>
      <c r="F22" s="50">
        <v>157</v>
      </c>
      <c r="G22" s="50">
        <v>203</v>
      </c>
      <c r="H22" s="51">
        <v>218</v>
      </c>
      <c r="I22" s="58">
        <v>-48</v>
      </c>
      <c r="J22" s="44">
        <f t="shared" si="0"/>
        <v>742</v>
      </c>
      <c r="K22" s="45">
        <f t="shared" si="1"/>
        <v>1383</v>
      </c>
    </row>
    <row r="23" spans="1:11" ht="24" customHeight="1">
      <c r="A23" s="59">
        <v>17</v>
      </c>
      <c r="B23" s="185" t="s">
        <v>76</v>
      </c>
      <c r="C23" s="54">
        <v>627</v>
      </c>
      <c r="D23" s="55">
        <v>179</v>
      </c>
      <c r="E23" s="56">
        <v>191</v>
      </c>
      <c r="F23" s="50">
        <v>146</v>
      </c>
      <c r="G23" s="50">
        <v>161</v>
      </c>
      <c r="H23" s="51">
        <v>224</v>
      </c>
      <c r="I23" s="52"/>
      <c r="J23" s="44">
        <f t="shared" si="0"/>
        <v>755</v>
      </c>
      <c r="K23" s="45">
        <f t="shared" si="1"/>
        <v>1382</v>
      </c>
    </row>
    <row r="24" spans="1:11" ht="24" customHeight="1">
      <c r="A24" s="66">
        <v>18</v>
      </c>
      <c r="B24" s="47" t="s">
        <v>91</v>
      </c>
      <c r="C24" s="60">
        <v>671</v>
      </c>
      <c r="D24" s="61">
        <v>153</v>
      </c>
      <c r="E24" s="62">
        <v>124</v>
      </c>
      <c r="F24" s="62">
        <v>160</v>
      </c>
      <c r="G24" s="62">
        <v>177</v>
      </c>
      <c r="H24" s="63">
        <v>188</v>
      </c>
      <c r="I24" s="64">
        <v>32</v>
      </c>
      <c r="J24" s="44">
        <f t="shared" si="0"/>
        <v>710</v>
      </c>
      <c r="K24" s="45">
        <f t="shared" si="1"/>
        <v>1381</v>
      </c>
    </row>
    <row r="25" spans="1:11" ht="24" customHeight="1">
      <c r="A25" s="66">
        <v>19</v>
      </c>
      <c r="B25" s="47" t="s">
        <v>41</v>
      </c>
      <c r="C25" s="48">
        <v>729</v>
      </c>
      <c r="D25" s="49">
        <v>162</v>
      </c>
      <c r="E25" s="50">
        <v>168</v>
      </c>
      <c r="F25" s="50">
        <v>132</v>
      </c>
      <c r="G25" s="50">
        <v>157</v>
      </c>
      <c r="H25" s="51">
        <v>163</v>
      </c>
      <c r="I25" s="52"/>
      <c r="J25" s="44">
        <f t="shared" si="0"/>
        <v>650</v>
      </c>
      <c r="K25" s="45">
        <f t="shared" si="1"/>
        <v>1379</v>
      </c>
    </row>
    <row r="26" spans="1:11" s="68" customFormat="1" ht="24" customHeight="1">
      <c r="A26" s="67">
        <v>20</v>
      </c>
      <c r="B26" s="47" t="s">
        <v>27</v>
      </c>
      <c r="C26" s="48">
        <v>659</v>
      </c>
      <c r="D26" s="49">
        <v>156</v>
      </c>
      <c r="E26" s="50">
        <v>155</v>
      </c>
      <c r="F26" s="50">
        <v>172</v>
      </c>
      <c r="G26" s="62">
        <v>234</v>
      </c>
      <c r="H26" s="51">
        <v>143</v>
      </c>
      <c r="I26" s="52"/>
      <c r="J26" s="44">
        <f t="shared" si="0"/>
        <v>717</v>
      </c>
      <c r="K26" s="45">
        <f t="shared" si="1"/>
        <v>1376</v>
      </c>
    </row>
    <row r="27" spans="1:11" s="68" customFormat="1" ht="24" customHeight="1">
      <c r="A27" s="67">
        <v>21</v>
      </c>
      <c r="B27" s="47" t="s">
        <v>89</v>
      </c>
      <c r="C27" s="48">
        <v>619</v>
      </c>
      <c r="D27" s="49">
        <v>177</v>
      </c>
      <c r="E27" s="50">
        <v>201</v>
      </c>
      <c r="F27" s="50">
        <v>198</v>
      </c>
      <c r="G27" s="50">
        <v>223</v>
      </c>
      <c r="H27" s="51">
        <v>182</v>
      </c>
      <c r="I27" s="52">
        <v>-48</v>
      </c>
      <c r="J27" s="44">
        <f t="shared" si="0"/>
        <v>756</v>
      </c>
      <c r="K27" s="45">
        <f t="shared" si="1"/>
        <v>1375</v>
      </c>
    </row>
    <row r="28" spans="1:11" s="70" customFormat="1" ht="24" customHeight="1">
      <c r="A28" s="69">
        <v>22</v>
      </c>
      <c r="B28" s="47" t="s">
        <v>35</v>
      </c>
      <c r="C28" s="48">
        <v>699</v>
      </c>
      <c r="D28" s="49">
        <v>128</v>
      </c>
      <c r="E28" s="50">
        <v>173</v>
      </c>
      <c r="F28" s="50">
        <v>211</v>
      </c>
      <c r="G28" s="50">
        <v>161</v>
      </c>
      <c r="H28" s="51">
        <v>129</v>
      </c>
      <c r="I28" s="58"/>
      <c r="J28" s="44">
        <f t="shared" si="0"/>
        <v>674</v>
      </c>
      <c r="K28" s="45">
        <f t="shared" si="1"/>
        <v>1373</v>
      </c>
    </row>
    <row r="29" spans="1:11" ht="24" customHeight="1">
      <c r="A29" s="59">
        <v>23</v>
      </c>
      <c r="B29" s="47" t="s">
        <v>78</v>
      </c>
      <c r="C29" s="48">
        <v>747</v>
      </c>
      <c r="D29" s="49">
        <v>146</v>
      </c>
      <c r="E29" s="50">
        <v>137</v>
      </c>
      <c r="F29" s="50">
        <v>158</v>
      </c>
      <c r="G29" s="50">
        <v>165</v>
      </c>
      <c r="H29" s="51">
        <v>151</v>
      </c>
      <c r="I29" s="52"/>
      <c r="J29" s="44">
        <f t="shared" si="0"/>
        <v>620</v>
      </c>
      <c r="K29" s="45">
        <f t="shared" si="1"/>
        <v>1367</v>
      </c>
    </row>
    <row r="30" spans="1:11" ht="24" customHeight="1">
      <c r="A30" s="66">
        <v>24</v>
      </c>
      <c r="B30" s="185" t="s">
        <v>61</v>
      </c>
      <c r="C30" s="48">
        <v>724</v>
      </c>
      <c r="D30" s="49">
        <v>151</v>
      </c>
      <c r="E30" s="50">
        <v>166</v>
      </c>
      <c r="F30" s="50">
        <v>127</v>
      </c>
      <c r="G30" s="50">
        <v>160</v>
      </c>
      <c r="H30" s="51">
        <v>157</v>
      </c>
      <c r="I30" s="52"/>
      <c r="J30" s="44">
        <f t="shared" si="0"/>
        <v>634</v>
      </c>
      <c r="K30" s="45">
        <f t="shared" si="1"/>
        <v>1358</v>
      </c>
    </row>
    <row r="31" spans="1:11" ht="7.5" customHeight="1">
      <c r="A31" s="233"/>
      <c r="B31" s="234"/>
      <c r="C31" s="235"/>
      <c r="D31" s="236"/>
      <c r="E31" s="237"/>
      <c r="F31" s="237"/>
      <c r="G31" s="237"/>
      <c r="H31" s="238"/>
      <c r="I31" s="239"/>
      <c r="J31" s="240"/>
      <c r="K31" s="241"/>
    </row>
    <row r="32" spans="1:11" ht="24" customHeight="1">
      <c r="A32" s="71">
        <v>25</v>
      </c>
      <c r="B32" s="47" t="s">
        <v>37</v>
      </c>
      <c r="C32" s="48">
        <v>651</v>
      </c>
      <c r="D32" s="49">
        <v>171</v>
      </c>
      <c r="E32" s="50">
        <v>169</v>
      </c>
      <c r="F32" s="50">
        <v>171</v>
      </c>
      <c r="G32" s="50">
        <v>163</v>
      </c>
      <c r="H32" s="51">
        <v>0</v>
      </c>
      <c r="I32" s="58">
        <v>32</v>
      </c>
      <c r="J32" s="44">
        <f aca="true" t="shared" si="2" ref="J32:J64">SUM(D32:I32)-MIN(D32:H32)</f>
        <v>706</v>
      </c>
      <c r="K32" s="45">
        <f aca="true" t="shared" si="3" ref="K32:K64">C32+J32</f>
        <v>1357</v>
      </c>
    </row>
    <row r="33" spans="1:11" ht="24" customHeight="1">
      <c r="A33" s="72">
        <v>26</v>
      </c>
      <c r="B33" s="57" t="s">
        <v>44</v>
      </c>
      <c r="C33" s="54">
        <v>666</v>
      </c>
      <c r="D33" s="55">
        <v>136</v>
      </c>
      <c r="E33" s="56">
        <v>164</v>
      </c>
      <c r="F33" s="50">
        <v>175</v>
      </c>
      <c r="G33" s="50">
        <v>140</v>
      </c>
      <c r="H33" s="51">
        <v>187</v>
      </c>
      <c r="I33" s="52">
        <v>24</v>
      </c>
      <c r="J33" s="44">
        <f t="shared" si="2"/>
        <v>690</v>
      </c>
      <c r="K33" s="45">
        <f t="shared" si="3"/>
        <v>1356</v>
      </c>
    </row>
    <row r="34" spans="1:11" ht="24" customHeight="1">
      <c r="A34" s="72">
        <v>27</v>
      </c>
      <c r="B34" s="57" t="s">
        <v>5</v>
      </c>
      <c r="C34" s="48">
        <v>656</v>
      </c>
      <c r="D34" s="49">
        <v>166</v>
      </c>
      <c r="E34" s="50">
        <v>174</v>
      </c>
      <c r="F34" s="50">
        <v>192</v>
      </c>
      <c r="G34" s="50">
        <v>144</v>
      </c>
      <c r="H34" s="51">
        <v>193</v>
      </c>
      <c r="I34" s="52">
        <v>-32</v>
      </c>
      <c r="J34" s="44">
        <f t="shared" si="2"/>
        <v>693</v>
      </c>
      <c r="K34" s="73">
        <f t="shared" si="3"/>
        <v>1349</v>
      </c>
    </row>
    <row r="35" spans="1:11" ht="24" customHeight="1">
      <c r="A35" s="71">
        <v>28</v>
      </c>
      <c r="B35" s="47" t="s">
        <v>6</v>
      </c>
      <c r="C35" s="48">
        <v>709</v>
      </c>
      <c r="D35" s="49">
        <v>150</v>
      </c>
      <c r="E35" s="50">
        <v>189</v>
      </c>
      <c r="F35" s="50">
        <v>131</v>
      </c>
      <c r="G35" s="50">
        <v>124</v>
      </c>
      <c r="H35" s="51">
        <v>142</v>
      </c>
      <c r="I35" s="58">
        <v>16</v>
      </c>
      <c r="J35" s="44">
        <f t="shared" si="2"/>
        <v>628</v>
      </c>
      <c r="K35" s="45">
        <f t="shared" si="3"/>
        <v>1337</v>
      </c>
    </row>
    <row r="36" spans="1:11" ht="24" customHeight="1">
      <c r="A36" s="72">
        <v>29</v>
      </c>
      <c r="B36" s="57" t="s">
        <v>21</v>
      </c>
      <c r="C36" s="48">
        <v>609</v>
      </c>
      <c r="D36" s="49">
        <v>139</v>
      </c>
      <c r="E36" s="50">
        <v>165</v>
      </c>
      <c r="F36" s="50">
        <v>225</v>
      </c>
      <c r="G36" s="50">
        <v>163</v>
      </c>
      <c r="H36" s="51">
        <v>166</v>
      </c>
      <c r="I36" s="52"/>
      <c r="J36" s="44">
        <f t="shared" si="2"/>
        <v>719</v>
      </c>
      <c r="K36" s="45">
        <f t="shared" si="3"/>
        <v>1328</v>
      </c>
    </row>
    <row r="37" spans="1:11" ht="24" customHeight="1">
      <c r="A37" s="71">
        <v>30</v>
      </c>
      <c r="B37" s="47" t="s">
        <v>90</v>
      </c>
      <c r="C37" s="60">
        <v>689</v>
      </c>
      <c r="D37" s="61">
        <v>177</v>
      </c>
      <c r="E37" s="62">
        <v>135</v>
      </c>
      <c r="F37" s="62">
        <v>143</v>
      </c>
      <c r="G37" s="62">
        <v>156</v>
      </c>
      <c r="H37" s="63">
        <v>162</v>
      </c>
      <c r="I37" s="64"/>
      <c r="J37" s="44">
        <f t="shared" si="2"/>
        <v>638</v>
      </c>
      <c r="K37" s="45">
        <f t="shared" si="3"/>
        <v>1327</v>
      </c>
    </row>
    <row r="38" spans="1:11" ht="24" customHeight="1">
      <c r="A38" s="71">
        <v>31</v>
      </c>
      <c r="B38" s="47" t="s">
        <v>22</v>
      </c>
      <c r="C38" s="48">
        <v>630</v>
      </c>
      <c r="D38" s="49">
        <v>189</v>
      </c>
      <c r="E38" s="50">
        <v>157</v>
      </c>
      <c r="F38" s="50">
        <v>169</v>
      </c>
      <c r="G38" s="50">
        <v>157</v>
      </c>
      <c r="H38" s="51">
        <v>181</v>
      </c>
      <c r="I38" s="58"/>
      <c r="J38" s="44">
        <f t="shared" si="2"/>
        <v>696</v>
      </c>
      <c r="K38" s="45">
        <f t="shared" si="3"/>
        <v>1326</v>
      </c>
    </row>
    <row r="39" spans="1:11" ht="24" customHeight="1">
      <c r="A39" s="72">
        <v>32</v>
      </c>
      <c r="B39" s="185" t="s">
        <v>79</v>
      </c>
      <c r="C39" s="48">
        <v>692</v>
      </c>
      <c r="D39" s="49">
        <v>177</v>
      </c>
      <c r="E39" s="50">
        <v>119</v>
      </c>
      <c r="F39" s="50">
        <v>148</v>
      </c>
      <c r="G39" s="50">
        <v>131</v>
      </c>
      <c r="H39" s="51">
        <v>154</v>
      </c>
      <c r="I39" s="52"/>
      <c r="J39" s="44">
        <f t="shared" si="2"/>
        <v>610</v>
      </c>
      <c r="K39" s="45">
        <f t="shared" si="3"/>
        <v>1302</v>
      </c>
    </row>
    <row r="40" spans="1:11" ht="24" customHeight="1">
      <c r="A40" s="71">
        <v>33</v>
      </c>
      <c r="B40" s="47" t="s">
        <v>93</v>
      </c>
      <c r="C40" s="60">
        <v>657</v>
      </c>
      <c r="D40" s="61">
        <v>160</v>
      </c>
      <c r="E40" s="62">
        <v>140</v>
      </c>
      <c r="F40" s="62">
        <v>156</v>
      </c>
      <c r="G40" s="62">
        <v>148</v>
      </c>
      <c r="H40" s="63">
        <v>176</v>
      </c>
      <c r="I40" s="64"/>
      <c r="J40" s="44">
        <f t="shared" si="2"/>
        <v>640</v>
      </c>
      <c r="K40" s="45">
        <f t="shared" si="3"/>
        <v>1297</v>
      </c>
    </row>
    <row r="41" spans="1:11" ht="24" customHeight="1">
      <c r="A41" s="71">
        <v>34</v>
      </c>
      <c r="B41" s="47" t="s">
        <v>28</v>
      </c>
      <c r="C41" s="48">
        <v>644</v>
      </c>
      <c r="D41" s="49">
        <v>136</v>
      </c>
      <c r="E41" s="50">
        <v>156</v>
      </c>
      <c r="F41" s="50">
        <v>160</v>
      </c>
      <c r="G41" s="50">
        <v>167</v>
      </c>
      <c r="H41" s="51">
        <v>154</v>
      </c>
      <c r="I41" s="58"/>
      <c r="J41" s="44">
        <f t="shared" si="2"/>
        <v>637</v>
      </c>
      <c r="K41" s="45">
        <f t="shared" si="3"/>
        <v>1281</v>
      </c>
    </row>
    <row r="42" spans="1:11" ht="24" customHeight="1">
      <c r="A42" s="72">
        <v>35</v>
      </c>
      <c r="B42" s="103" t="s">
        <v>71</v>
      </c>
      <c r="C42" s="54">
        <v>693</v>
      </c>
      <c r="D42" s="55">
        <v>133</v>
      </c>
      <c r="E42" s="56">
        <v>157</v>
      </c>
      <c r="F42" s="50">
        <v>151</v>
      </c>
      <c r="G42" s="50">
        <v>134</v>
      </c>
      <c r="H42" s="51">
        <v>141</v>
      </c>
      <c r="I42" s="52"/>
      <c r="J42" s="44">
        <f t="shared" si="2"/>
        <v>583</v>
      </c>
      <c r="K42" s="45">
        <f t="shared" si="3"/>
        <v>1276</v>
      </c>
    </row>
    <row r="43" spans="1:11" ht="24" customHeight="1">
      <c r="A43" s="72">
        <v>36</v>
      </c>
      <c r="B43" s="74" t="s">
        <v>34</v>
      </c>
      <c r="C43" s="48">
        <v>564</v>
      </c>
      <c r="D43" s="49">
        <v>166</v>
      </c>
      <c r="E43" s="50">
        <v>177</v>
      </c>
      <c r="F43" s="50">
        <v>164</v>
      </c>
      <c r="G43" s="50">
        <v>204</v>
      </c>
      <c r="H43" s="51">
        <v>123</v>
      </c>
      <c r="I43" s="52"/>
      <c r="J43" s="44">
        <f t="shared" si="2"/>
        <v>711</v>
      </c>
      <c r="K43" s="45">
        <f t="shared" si="3"/>
        <v>1275</v>
      </c>
    </row>
    <row r="44" spans="1:11" ht="24" customHeight="1">
      <c r="A44" s="71">
        <v>37</v>
      </c>
      <c r="B44" s="185" t="s">
        <v>63</v>
      </c>
      <c r="C44" s="48">
        <v>605</v>
      </c>
      <c r="D44" s="49">
        <v>171</v>
      </c>
      <c r="E44" s="50">
        <v>162</v>
      </c>
      <c r="F44" s="50">
        <v>158</v>
      </c>
      <c r="G44" s="50">
        <v>167</v>
      </c>
      <c r="H44" s="51">
        <v>163</v>
      </c>
      <c r="I44" s="52"/>
      <c r="J44" s="44">
        <f t="shared" si="2"/>
        <v>663</v>
      </c>
      <c r="K44" s="45">
        <f t="shared" si="3"/>
        <v>1268</v>
      </c>
    </row>
    <row r="45" spans="1:11" ht="24" customHeight="1">
      <c r="A45" s="71">
        <v>38</v>
      </c>
      <c r="B45" s="185" t="s">
        <v>77</v>
      </c>
      <c r="C45" s="48">
        <v>704</v>
      </c>
      <c r="D45" s="49">
        <v>123</v>
      </c>
      <c r="E45" s="50">
        <v>91</v>
      </c>
      <c r="F45" s="50">
        <v>106</v>
      </c>
      <c r="G45" s="50">
        <v>156</v>
      </c>
      <c r="H45" s="51">
        <v>178</v>
      </c>
      <c r="I45" s="58"/>
      <c r="J45" s="44">
        <f t="shared" si="2"/>
        <v>563</v>
      </c>
      <c r="K45" s="45">
        <f t="shared" si="3"/>
        <v>1267</v>
      </c>
    </row>
    <row r="46" spans="1:11" ht="24" customHeight="1">
      <c r="A46" s="72">
        <v>39</v>
      </c>
      <c r="B46" s="103" t="s">
        <v>69</v>
      </c>
      <c r="C46" s="48">
        <v>653</v>
      </c>
      <c r="D46" s="49">
        <v>123</v>
      </c>
      <c r="E46" s="50">
        <v>102</v>
      </c>
      <c r="F46" s="50">
        <v>183</v>
      </c>
      <c r="G46" s="50">
        <v>159</v>
      </c>
      <c r="H46" s="51">
        <v>146</v>
      </c>
      <c r="I46" s="58"/>
      <c r="J46" s="44">
        <f t="shared" si="2"/>
        <v>611</v>
      </c>
      <c r="K46" s="45">
        <f t="shared" si="3"/>
        <v>1264</v>
      </c>
    </row>
    <row r="47" spans="1:11" ht="24" customHeight="1">
      <c r="A47" s="72">
        <v>40</v>
      </c>
      <c r="B47" s="74" t="s">
        <v>20</v>
      </c>
      <c r="C47" s="60">
        <v>559</v>
      </c>
      <c r="D47" s="61">
        <v>125</v>
      </c>
      <c r="E47" s="62">
        <v>148</v>
      </c>
      <c r="F47" s="62">
        <v>132</v>
      </c>
      <c r="G47" s="62">
        <v>192</v>
      </c>
      <c r="H47" s="63">
        <v>186</v>
      </c>
      <c r="I47" s="64">
        <v>16</v>
      </c>
      <c r="J47" s="44">
        <f t="shared" si="2"/>
        <v>674</v>
      </c>
      <c r="K47" s="45">
        <f t="shared" si="3"/>
        <v>1233</v>
      </c>
    </row>
    <row r="48" spans="1:11" ht="24" customHeight="1">
      <c r="A48" s="71">
        <v>41</v>
      </c>
      <c r="B48" s="74" t="s">
        <v>38</v>
      </c>
      <c r="C48" s="54">
        <v>629</v>
      </c>
      <c r="D48" s="55">
        <v>144</v>
      </c>
      <c r="E48" s="56">
        <v>153</v>
      </c>
      <c r="F48" s="50">
        <v>149</v>
      </c>
      <c r="G48" s="50">
        <v>155</v>
      </c>
      <c r="H48" s="51">
        <v>0</v>
      </c>
      <c r="I48" s="52"/>
      <c r="J48" s="44">
        <f t="shared" si="2"/>
        <v>601</v>
      </c>
      <c r="K48" s="45">
        <f t="shared" si="3"/>
        <v>1230</v>
      </c>
    </row>
    <row r="49" spans="1:11" ht="24" customHeight="1">
      <c r="A49" s="72">
        <v>42</v>
      </c>
      <c r="B49" s="103" t="s">
        <v>31</v>
      </c>
      <c r="C49" s="54">
        <v>619</v>
      </c>
      <c r="D49" s="55">
        <v>167</v>
      </c>
      <c r="E49" s="56">
        <v>143</v>
      </c>
      <c r="F49" s="50">
        <v>96</v>
      </c>
      <c r="G49" s="50">
        <v>106</v>
      </c>
      <c r="H49" s="51">
        <v>154</v>
      </c>
      <c r="I49" s="52">
        <v>24</v>
      </c>
      <c r="J49" s="44">
        <f t="shared" si="2"/>
        <v>594</v>
      </c>
      <c r="K49" s="45">
        <f t="shared" si="3"/>
        <v>1213</v>
      </c>
    </row>
    <row r="50" spans="1:11" ht="24" customHeight="1">
      <c r="A50" s="72">
        <v>43</v>
      </c>
      <c r="B50" s="74" t="s">
        <v>19</v>
      </c>
      <c r="C50" s="48">
        <v>607</v>
      </c>
      <c r="D50" s="49">
        <v>142</v>
      </c>
      <c r="E50" s="50">
        <v>126</v>
      </c>
      <c r="F50" s="50">
        <v>115</v>
      </c>
      <c r="G50" s="50">
        <v>159</v>
      </c>
      <c r="H50" s="51">
        <v>175</v>
      </c>
      <c r="I50" s="58"/>
      <c r="J50" s="44">
        <f t="shared" si="2"/>
        <v>602</v>
      </c>
      <c r="K50" s="45">
        <f t="shared" si="3"/>
        <v>1209</v>
      </c>
    </row>
    <row r="51" spans="1:11" ht="24" customHeight="1">
      <c r="A51" s="71">
        <v>44</v>
      </c>
      <c r="B51" s="74" t="s">
        <v>92</v>
      </c>
      <c r="C51" s="60">
        <v>612</v>
      </c>
      <c r="D51" s="61">
        <v>147</v>
      </c>
      <c r="E51" s="62">
        <v>136</v>
      </c>
      <c r="F51" s="62">
        <v>158</v>
      </c>
      <c r="G51" s="62">
        <v>123</v>
      </c>
      <c r="H51" s="63">
        <v>153</v>
      </c>
      <c r="I51" s="64"/>
      <c r="J51" s="44">
        <f t="shared" si="2"/>
        <v>594</v>
      </c>
      <c r="K51" s="45">
        <f t="shared" si="3"/>
        <v>1206</v>
      </c>
    </row>
    <row r="52" spans="1:11" ht="24" customHeight="1">
      <c r="A52" s="72">
        <v>45</v>
      </c>
      <c r="B52" s="74" t="s">
        <v>9</v>
      </c>
      <c r="C52" s="48">
        <v>593</v>
      </c>
      <c r="D52" s="49">
        <v>96</v>
      </c>
      <c r="E52" s="50">
        <v>150</v>
      </c>
      <c r="F52" s="50">
        <v>130</v>
      </c>
      <c r="G52" s="50">
        <v>132</v>
      </c>
      <c r="H52" s="51">
        <v>147</v>
      </c>
      <c r="I52" s="58">
        <v>40</v>
      </c>
      <c r="J52" s="44">
        <f t="shared" si="2"/>
        <v>599</v>
      </c>
      <c r="K52" s="45">
        <f t="shared" si="3"/>
        <v>1192</v>
      </c>
    </row>
    <row r="53" spans="1:11" ht="24" customHeight="1">
      <c r="A53" s="72">
        <v>46</v>
      </c>
      <c r="B53" s="103" t="s">
        <v>58</v>
      </c>
      <c r="C53" s="48">
        <v>646</v>
      </c>
      <c r="D53" s="49">
        <v>123</v>
      </c>
      <c r="E53" s="50">
        <v>155</v>
      </c>
      <c r="F53" s="50">
        <v>124</v>
      </c>
      <c r="G53" s="50">
        <v>109</v>
      </c>
      <c r="H53" s="51">
        <v>0</v>
      </c>
      <c r="I53" s="58">
        <v>32</v>
      </c>
      <c r="J53" s="44">
        <f t="shared" si="2"/>
        <v>543</v>
      </c>
      <c r="K53" s="45">
        <f t="shared" si="3"/>
        <v>1189</v>
      </c>
    </row>
    <row r="54" spans="1:11" ht="24" customHeight="1">
      <c r="A54" s="72">
        <v>47</v>
      </c>
      <c r="B54" s="74" t="s">
        <v>23</v>
      </c>
      <c r="C54" s="48">
        <v>580</v>
      </c>
      <c r="D54" s="49">
        <v>163</v>
      </c>
      <c r="E54" s="50">
        <v>158</v>
      </c>
      <c r="F54" s="50">
        <v>113</v>
      </c>
      <c r="G54" s="50">
        <v>129</v>
      </c>
      <c r="H54" s="51">
        <v>150</v>
      </c>
      <c r="I54" s="52"/>
      <c r="J54" s="44">
        <f t="shared" si="2"/>
        <v>600</v>
      </c>
      <c r="K54" s="45">
        <f t="shared" si="3"/>
        <v>1180</v>
      </c>
    </row>
    <row r="55" spans="1:11" ht="24" customHeight="1">
      <c r="A55" s="71">
        <v>48</v>
      </c>
      <c r="B55" s="74" t="s">
        <v>80</v>
      </c>
      <c r="C55" s="48">
        <v>568</v>
      </c>
      <c r="D55" s="49">
        <v>135</v>
      </c>
      <c r="E55" s="50">
        <v>186</v>
      </c>
      <c r="F55" s="50">
        <v>134</v>
      </c>
      <c r="G55" s="50">
        <v>145</v>
      </c>
      <c r="H55" s="51">
        <v>0</v>
      </c>
      <c r="I55" s="52"/>
      <c r="J55" s="44">
        <f t="shared" si="2"/>
        <v>600</v>
      </c>
      <c r="K55" s="45">
        <f t="shared" si="3"/>
        <v>1168</v>
      </c>
    </row>
    <row r="56" spans="1:11" ht="24" customHeight="1">
      <c r="A56" s="72">
        <v>49</v>
      </c>
      <c r="B56" s="74" t="s">
        <v>32</v>
      </c>
      <c r="C56" s="54">
        <v>548</v>
      </c>
      <c r="D56" s="55">
        <v>159</v>
      </c>
      <c r="E56" s="56">
        <v>126</v>
      </c>
      <c r="F56" s="50">
        <v>128</v>
      </c>
      <c r="G56" s="50">
        <v>129</v>
      </c>
      <c r="H56" s="51">
        <v>172</v>
      </c>
      <c r="I56" s="52"/>
      <c r="J56" s="44">
        <f t="shared" si="2"/>
        <v>588</v>
      </c>
      <c r="K56" s="65">
        <f t="shared" si="3"/>
        <v>1136</v>
      </c>
    </row>
    <row r="57" spans="1:11" ht="24" customHeight="1">
      <c r="A57" s="72">
        <v>50</v>
      </c>
      <c r="B57" s="74" t="s">
        <v>73</v>
      </c>
      <c r="C57" s="48">
        <v>605</v>
      </c>
      <c r="D57" s="49">
        <v>146</v>
      </c>
      <c r="E57" s="50">
        <v>128</v>
      </c>
      <c r="F57" s="50">
        <v>119</v>
      </c>
      <c r="G57" s="50">
        <v>131</v>
      </c>
      <c r="H57" s="51">
        <v>0</v>
      </c>
      <c r="I57" s="52"/>
      <c r="J57" s="44">
        <f t="shared" si="2"/>
        <v>524</v>
      </c>
      <c r="K57" s="45">
        <f t="shared" si="3"/>
        <v>1129</v>
      </c>
    </row>
    <row r="58" spans="1:11" ht="24" customHeight="1">
      <c r="A58" s="71">
        <v>51</v>
      </c>
      <c r="B58" s="74" t="s">
        <v>70</v>
      </c>
      <c r="C58" s="54">
        <v>507</v>
      </c>
      <c r="D58" s="55">
        <v>141</v>
      </c>
      <c r="E58" s="56">
        <v>160</v>
      </c>
      <c r="F58" s="50">
        <v>147</v>
      </c>
      <c r="G58" s="50">
        <v>159</v>
      </c>
      <c r="H58" s="51">
        <v>132</v>
      </c>
      <c r="I58" s="52"/>
      <c r="J58" s="44">
        <f t="shared" si="2"/>
        <v>607</v>
      </c>
      <c r="K58" s="45">
        <f t="shared" si="3"/>
        <v>1114</v>
      </c>
    </row>
    <row r="59" spans="1:11" ht="24" customHeight="1">
      <c r="A59" s="72">
        <v>52</v>
      </c>
      <c r="B59" s="103" t="s">
        <v>87</v>
      </c>
      <c r="C59" s="54">
        <v>480</v>
      </c>
      <c r="D59" s="55">
        <v>129</v>
      </c>
      <c r="E59" s="56">
        <v>164</v>
      </c>
      <c r="F59" s="50">
        <v>150</v>
      </c>
      <c r="G59" s="50">
        <v>176</v>
      </c>
      <c r="H59" s="51">
        <v>0</v>
      </c>
      <c r="I59" s="52"/>
      <c r="J59" s="44">
        <f t="shared" si="2"/>
        <v>619</v>
      </c>
      <c r="K59" s="45">
        <f t="shared" si="3"/>
        <v>1099</v>
      </c>
    </row>
    <row r="60" spans="1:11" ht="24" customHeight="1">
      <c r="A60" s="71">
        <v>53</v>
      </c>
      <c r="B60" s="74" t="s">
        <v>88</v>
      </c>
      <c r="C60" s="54">
        <v>525</v>
      </c>
      <c r="D60" s="55">
        <v>169</v>
      </c>
      <c r="E60" s="56">
        <v>129</v>
      </c>
      <c r="F60" s="50">
        <v>120</v>
      </c>
      <c r="G60" s="50">
        <v>137</v>
      </c>
      <c r="H60" s="51">
        <v>114</v>
      </c>
      <c r="I60" s="52"/>
      <c r="J60" s="44">
        <f t="shared" si="2"/>
        <v>555</v>
      </c>
      <c r="K60" s="45">
        <f t="shared" si="3"/>
        <v>1080</v>
      </c>
    </row>
    <row r="61" spans="1:11" ht="24" customHeight="1">
      <c r="A61" s="72">
        <v>54</v>
      </c>
      <c r="B61" s="103" t="s">
        <v>59</v>
      </c>
      <c r="C61" s="48">
        <v>560</v>
      </c>
      <c r="D61" s="49">
        <v>99</v>
      </c>
      <c r="E61" s="50">
        <v>82</v>
      </c>
      <c r="F61" s="50">
        <v>138</v>
      </c>
      <c r="G61" s="50">
        <v>114</v>
      </c>
      <c r="H61" s="51">
        <v>0</v>
      </c>
      <c r="I61" s="52">
        <v>80</v>
      </c>
      <c r="J61" s="44">
        <f t="shared" si="2"/>
        <v>513</v>
      </c>
      <c r="K61" s="45">
        <f t="shared" si="3"/>
        <v>1073</v>
      </c>
    </row>
    <row r="62" spans="1:11" ht="24" customHeight="1">
      <c r="A62" s="71">
        <v>55</v>
      </c>
      <c r="B62" s="103" t="s">
        <v>62</v>
      </c>
      <c r="C62" s="48">
        <v>513</v>
      </c>
      <c r="D62" s="49">
        <v>104</v>
      </c>
      <c r="E62" s="50">
        <v>152</v>
      </c>
      <c r="F62" s="50">
        <v>156</v>
      </c>
      <c r="G62" s="50">
        <v>139</v>
      </c>
      <c r="H62" s="51">
        <v>0</v>
      </c>
      <c r="I62" s="58"/>
      <c r="J62" s="44">
        <f t="shared" si="2"/>
        <v>551</v>
      </c>
      <c r="K62" s="45">
        <f t="shared" si="3"/>
        <v>1064</v>
      </c>
    </row>
    <row r="63" spans="1:11" ht="24" customHeight="1">
      <c r="A63" s="72">
        <v>56</v>
      </c>
      <c r="B63" s="74" t="s">
        <v>42</v>
      </c>
      <c r="C63" s="48">
        <v>455</v>
      </c>
      <c r="D63" s="49">
        <v>136</v>
      </c>
      <c r="E63" s="50">
        <v>117</v>
      </c>
      <c r="F63" s="50">
        <v>138</v>
      </c>
      <c r="G63" s="50">
        <v>156</v>
      </c>
      <c r="H63" s="51">
        <v>0</v>
      </c>
      <c r="I63" s="58">
        <v>16</v>
      </c>
      <c r="J63" s="44">
        <f t="shared" si="2"/>
        <v>563</v>
      </c>
      <c r="K63" s="45">
        <f t="shared" si="3"/>
        <v>1018</v>
      </c>
    </row>
    <row r="64" spans="1:11" ht="24" customHeight="1" thickBot="1">
      <c r="A64" s="192">
        <v>57</v>
      </c>
      <c r="B64" s="225" t="s">
        <v>75</v>
      </c>
      <c r="C64" s="193">
        <v>438</v>
      </c>
      <c r="D64" s="105">
        <v>105</v>
      </c>
      <c r="E64" s="75">
        <v>108</v>
      </c>
      <c r="F64" s="75">
        <v>114</v>
      </c>
      <c r="G64" s="75">
        <v>105</v>
      </c>
      <c r="H64" s="76">
        <v>0</v>
      </c>
      <c r="I64" s="77">
        <v>32</v>
      </c>
      <c r="J64" s="194">
        <f t="shared" si="2"/>
        <v>464</v>
      </c>
      <c r="K64" s="196">
        <f t="shared" si="3"/>
        <v>902</v>
      </c>
    </row>
  </sheetData>
  <sheetProtection/>
  <mergeCells count="3">
    <mergeCell ref="A1:K1"/>
    <mergeCell ref="A3:K3"/>
    <mergeCell ref="A4:K4"/>
  </mergeCells>
  <printOptions/>
  <pageMargins left="0.5118110236220472" right="0.11811023622047245" top="0.5511811023622047" bottom="0.35433070866141736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3.57421875" style="14" customWidth="1"/>
    <col min="2" max="2" width="33.8515625" style="1" bestFit="1" customWidth="1"/>
    <col min="3" max="3" width="6.421875" style="13" customWidth="1"/>
    <col min="4" max="11" width="6.57421875" style="1" customWidth="1"/>
    <col min="12" max="12" width="5.57421875" style="1" bestFit="1" customWidth="1"/>
    <col min="13" max="13" width="9.140625" style="10" customWidth="1"/>
    <col min="14" max="14" width="9.7109375" style="13" bestFit="1" customWidth="1"/>
    <col min="15" max="15" width="9.140625" style="1" customWidth="1"/>
    <col min="16" max="16" width="12.57421875" style="130" customWidth="1"/>
    <col min="17" max="17" width="12.8515625" style="15" customWidth="1"/>
    <col min="18" max="16384" width="9.140625" style="1" customWidth="1"/>
  </cols>
  <sheetData>
    <row r="1" spans="1:17" s="5" customFormat="1" ht="26.25">
      <c r="A1" s="330" t="s">
        <v>67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24"/>
      <c r="P1" s="130"/>
      <c r="Q1" s="15"/>
    </row>
    <row r="2" spans="1:14" ht="25.5" customHeight="1">
      <c r="A2" s="329" t="s">
        <v>82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2:14" s="6" customFormat="1" ht="21">
      <c r="B3" s="116"/>
      <c r="D3" s="116"/>
      <c r="E3" s="116"/>
      <c r="F3" s="116"/>
      <c r="G3" s="116"/>
      <c r="H3" s="116"/>
      <c r="I3" s="116"/>
      <c r="J3" s="220" t="s">
        <v>83</v>
      </c>
      <c r="L3" s="116"/>
      <c r="M3" s="116"/>
      <c r="N3" s="116"/>
    </row>
    <row r="4" spans="1:14" s="6" customFormat="1" ht="12" customHeight="1" thickBot="1">
      <c r="A4" s="12"/>
      <c r="B4" s="26"/>
      <c r="C4" s="12"/>
      <c r="D4" s="26"/>
      <c r="E4" s="26"/>
      <c r="F4" s="26"/>
      <c r="G4" s="26"/>
      <c r="H4" s="26"/>
      <c r="I4" s="26"/>
      <c r="J4" s="26"/>
      <c r="K4" s="26"/>
      <c r="L4" s="26"/>
      <c r="M4" s="21"/>
      <c r="N4" s="12"/>
    </row>
    <row r="5" spans="1:14" s="7" customFormat="1" ht="21.75" customHeight="1" thickBot="1">
      <c r="A5" s="108" t="s">
        <v>0</v>
      </c>
      <c r="B5" s="3" t="s">
        <v>1</v>
      </c>
      <c r="C5" s="36" t="s">
        <v>47</v>
      </c>
      <c r="D5" s="253">
        <v>1</v>
      </c>
      <c r="E5" s="254">
        <v>2</v>
      </c>
      <c r="F5" s="254">
        <v>3</v>
      </c>
      <c r="G5" s="257">
        <v>4</v>
      </c>
      <c r="H5" s="255">
        <v>5</v>
      </c>
      <c r="I5" s="256">
        <v>6</v>
      </c>
      <c r="J5" s="256">
        <v>7</v>
      </c>
      <c r="K5" s="257">
        <v>8</v>
      </c>
      <c r="L5" s="268" t="s">
        <v>2</v>
      </c>
      <c r="M5" s="258" t="s">
        <v>3</v>
      </c>
      <c r="N5" s="275" t="s">
        <v>4</v>
      </c>
    </row>
    <row r="6" spans="1:17" ht="22.5" customHeight="1">
      <c r="A6" s="109">
        <v>1</v>
      </c>
      <c r="B6" s="249" t="s">
        <v>25</v>
      </c>
      <c r="C6" s="276" t="s">
        <v>50</v>
      </c>
      <c r="D6" s="118">
        <v>141</v>
      </c>
      <c r="E6" s="88">
        <v>161</v>
      </c>
      <c r="F6" s="88">
        <v>171</v>
      </c>
      <c r="G6" s="119">
        <v>182</v>
      </c>
      <c r="H6" s="277">
        <v>181</v>
      </c>
      <c r="I6" s="278">
        <v>217</v>
      </c>
      <c r="J6" s="88">
        <v>154</v>
      </c>
      <c r="K6" s="119">
        <v>172</v>
      </c>
      <c r="L6" s="284"/>
      <c r="M6" s="280">
        <f aca="true" t="shared" si="0" ref="M6:M13">SUM(D6:L6)</f>
        <v>1379</v>
      </c>
      <c r="N6" s="122">
        <f aca="true" t="shared" si="1" ref="N6:N50">M6/8</f>
        <v>172.375</v>
      </c>
      <c r="Q6" s="131" t="s">
        <v>51</v>
      </c>
    </row>
    <row r="7" spans="1:14" ht="22.5" customHeight="1">
      <c r="A7" s="110">
        <v>2</v>
      </c>
      <c r="B7" s="250" t="s">
        <v>72</v>
      </c>
      <c r="C7" s="259" t="s">
        <v>50</v>
      </c>
      <c r="D7" s="117">
        <v>177</v>
      </c>
      <c r="E7" s="50">
        <v>170</v>
      </c>
      <c r="F7" s="50">
        <v>172</v>
      </c>
      <c r="G7" s="120">
        <v>179</v>
      </c>
      <c r="H7" s="117">
        <v>177</v>
      </c>
      <c r="I7" s="50">
        <v>157</v>
      </c>
      <c r="J7" s="50">
        <v>145</v>
      </c>
      <c r="K7" s="120">
        <v>167</v>
      </c>
      <c r="L7" s="269"/>
      <c r="M7" s="273">
        <f t="shared" si="0"/>
        <v>1344</v>
      </c>
      <c r="N7" s="123">
        <f t="shared" si="1"/>
        <v>168</v>
      </c>
    </row>
    <row r="8" spans="1:17" ht="22.5" customHeight="1">
      <c r="A8" s="110">
        <v>3</v>
      </c>
      <c r="B8" s="250" t="s">
        <v>43</v>
      </c>
      <c r="C8" s="259" t="s">
        <v>50</v>
      </c>
      <c r="D8" s="117">
        <v>135</v>
      </c>
      <c r="E8" s="50">
        <v>150</v>
      </c>
      <c r="F8" s="50">
        <v>191</v>
      </c>
      <c r="G8" s="120">
        <v>191</v>
      </c>
      <c r="H8" s="121">
        <v>134</v>
      </c>
      <c r="I8" s="56">
        <v>159</v>
      </c>
      <c r="J8" s="50">
        <v>192</v>
      </c>
      <c r="K8" s="120">
        <v>165</v>
      </c>
      <c r="L8" s="270"/>
      <c r="M8" s="273">
        <f t="shared" si="0"/>
        <v>1317</v>
      </c>
      <c r="N8" s="123">
        <f t="shared" si="1"/>
        <v>164.625</v>
      </c>
      <c r="P8" s="133" t="s">
        <v>52</v>
      </c>
      <c r="Q8" s="208" t="s">
        <v>25</v>
      </c>
    </row>
    <row r="9" spans="1:17" ht="22.5" customHeight="1">
      <c r="A9" s="110">
        <v>4</v>
      </c>
      <c r="B9" s="250" t="s">
        <v>37</v>
      </c>
      <c r="C9" s="259" t="s">
        <v>50</v>
      </c>
      <c r="D9" s="117">
        <v>161</v>
      </c>
      <c r="E9" s="50">
        <v>156</v>
      </c>
      <c r="F9" s="50">
        <v>121</v>
      </c>
      <c r="G9" s="120">
        <v>147</v>
      </c>
      <c r="H9" s="117">
        <v>171</v>
      </c>
      <c r="I9" s="50">
        <v>169</v>
      </c>
      <c r="J9" s="50">
        <v>171</v>
      </c>
      <c r="K9" s="120">
        <v>163</v>
      </c>
      <c r="L9" s="269"/>
      <c r="M9" s="273">
        <f t="shared" si="0"/>
        <v>1259</v>
      </c>
      <c r="N9" s="123">
        <f t="shared" si="1"/>
        <v>157.375</v>
      </c>
      <c r="P9" s="133" t="s">
        <v>53</v>
      </c>
      <c r="Q9" s="208" t="s">
        <v>72</v>
      </c>
    </row>
    <row r="10" spans="1:17" ht="22.5" customHeight="1">
      <c r="A10" s="110">
        <v>5</v>
      </c>
      <c r="B10" s="250" t="s">
        <v>77</v>
      </c>
      <c r="C10" s="259" t="s">
        <v>50</v>
      </c>
      <c r="D10" s="117">
        <v>134</v>
      </c>
      <c r="E10" s="50">
        <v>170</v>
      </c>
      <c r="F10" s="50">
        <v>186</v>
      </c>
      <c r="G10" s="120">
        <v>214</v>
      </c>
      <c r="H10" s="117">
        <v>123</v>
      </c>
      <c r="I10" s="50">
        <v>91</v>
      </c>
      <c r="J10" s="50">
        <v>106</v>
      </c>
      <c r="K10" s="120">
        <v>156</v>
      </c>
      <c r="L10" s="269"/>
      <c r="M10" s="273">
        <f t="shared" si="0"/>
        <v>1180</v>
      </c>
      <c r="N10" s="123">
        <f t="shared" si="1"/>
        <v>147.5</v>
      </c>
      <c r="P10" s="133" t="s">
        <v>54</v>
      </c>
      <c r="Q10" s="208" t="s">
        <v>43</v>
      </c>
    </row>
    <row r="11" spans="1:14" ht="22.5" customHeight="1">
      <c r="A11" s="112">
        <v>6</v>
      </c>
      <c r="B11" s="250" t="s">
        <v>58</v>
      </c>
      <c r="C11" s="259" t="s">
        <v>50</v>
      </c>
      <c r="D11" s="190">
        <v>161</v>
      </c>
      <c r="E11" s="189">
        <v>155</v>
      </c>
      <c r="F11" s="62">
        <v>140</v>
      </c>
      <c r="G11" s="126">
        <v>158</v>
      </c>
      <c r="H11" s="117">
        <v>123</v>
      </c>
      <c r="I11" s="50">
        <v>155</v>
      </c>
      <c r="J11" s="50">
        <v>124</v>
      </c>
      <c r="K11" s="120">
        <v>109</v>
      </c>
      <c r="L11" s="269"/>
      <c r="M11" s="273">
        <f t="shared" si="0"/>
        <v>1125</v>
      </c>
      <c r="N11" s="123">
        <f>M11/8</f>
        <v>140.625</v>
      </c>
    </row>
    <row r="12" spans="1:14" ht="22.5" customHeight="1">
      <c r="A12" s="110">
        <v>7</v>
      </c>
      <c r="B12" s="250" t="s">
        <v>59</v>
      </c>
      <c r="C12" s="259" t="s">
        <v>50</v>
      </c>
      <c r="D12" s="125">
        <v>125</v>
      </c>
      <c r="E12" s="62">
        <v>117</v>
      </c>
      <c r="F12" s="62">
        <v>103</v>
      </c>
      <c r="G12" s="126">
        <v>135</v>
      </c>
      <c r="H12" s="117">
        <v>99</v>
      </c>
      <c r="I12" s="50">
        <v>82</v>
      </c>
      <c r="J12" s="50">
        <v>138</v>
      </c>
      <c r="K12" s="120">
        <v>114</v>
      </c>
      <c r="L12" s="269"/>
      <c r="M12" s="273">
        <f t="shared" si="0"/>
        <v>913</v>
      </c>
      <c r="N12" s="123">
        <f>M12/8</f>
        <v>114.125</v>
      </c>
    </row>
    <row r="13" spans="1:14" ht="22.5" customHeight="1" thickBot="1">
      <c r="A13" s="281">
        <v>8</v>
      </c>
      <c r="B13" s="252" t="s">
        <v>75</v>
      </c>
      <c r="C13" s="282" t="s">
        <v>50</v>
      </c>
      <c r="D13" s="206">
        <v>109</v>
      </c>
      <c r="E13" s="75">
        <v>103</v>
      </c>
      <c r="F13" s="75">
        <v>86</v>
      </c>
      <c r="G13" s="207">
        <v>108</v>
      </c>
      <c r="H13" s="206">
        <v>105</v>
      </c>
      <c r="I13" s="75">
        <v>108</v>
      </c>
      <c r="J13" s="75">
        <v>114</v>
      </c>
      <c r="K13" s="207">
        <v>105</v>
      </c>
      <c r="L13" s="272"/>
      <c r="M13" s="274">
        <f t="shared" si="0"/>
        <v>838</v>
      </c>
      <c r="N13" s="124">
        <f>M13/8</f>
        <v>104.75</v>
      </c>
    </row>
    <row r="14" spans="1:14" ht="10.5" customHeight="1" thickBot="1">
      <c r="A14" s="293"/>
      <c r="B14" s="287"/>
      <c r="C14" s="291"/>
      <c r="D14" s="289"/>
      <c r="E14" s="289"/>
      <c r="F14" s="289"/>
      <c r="G14" s="289"/>
      <c r="H14" s="289"/>
      <c r="I14" s="289"/>
      <c r="J14" s="289"/>
      <c r="K14" s="289"/>
      <c r="L14" s="292"/>
      <c r="M14" s="21"/>
      <c r="N14" s="294"/>
    </row>
    <row r="15" spans="1:17" ht="22.5" customHeight="1">
      <c r="A15" s="109">
        <v>1</v>
      </c>
      <c r="B15" s="249" t="s">
        <v>40</v>
      </c>
      <c r="C15" s="283" t="s">
        <v>48</v>
      </c>
      <c r="D15" s="118">
        <v>191</v>
      </c>
      <c r="E15" s="88">
        <v>172</v>
      </c>
      <c r="F15" s="88">
        <v>164</v>
      </c>
      <c r="G15" s="119">
        <v>199</v>
      </c>
      <c r="H15" s="118">
        <v>225</v>
      </c>
      <c r="I15" s="88">
        <v>179</v>
      </c>
      <c r="J15" s="88">
        <v>182</v>
      </c>
      <c r="K15" s="119">
        <v>258</v>
      </c>
      <c r="L15" s="284"/>
      <c r="M15" s="280">
        <f aca="true" t="shared" si="2" ref="M15:M46">SUM(D15:L15)</f>
        <v>1570</v>
      </c>
      <c r="N15" s="122">
        <f t="shared" si="1"/>
        <v>196.25</v>
      </c>
      <c r="Q15" s="131" t="s">
        <v>55</v>
      </c>
    </row>
    <row r="16" spans="1:14" ht="22.5" customHeight="1">
      <c r="A16" s="112">
        <v>2</v>
      </c>
      <c r="B16" s="250" t="s">
        <v>24</v>
      </c>
      <c r="C16" s="260" t="s">
        <v>48</v>
      </c>
      <c r="D16" s="117">
        <v>220</v>
      </c>
      <c r="E16" s="50">
        <v>142</v>
      </c>
      <c r="F16" s="50">
        <v>175</v>
      </c>
      <c r="G16" s="120">
        <v>184</v>
      </c>
      <c r="H16" s="117">
        <v>194</v>
      </c>
      <c r="I16" s="50">
        <v>167</v>
      </c>
      <c r="J16" s="50">
        <v>164</v>
      </c>
      <c r="K16" s="120">
        <v>223</v>
      </c>
      <c r="L16" s="269"/>
      <c r="M16" s="273">
        <f t="shared" si="2"/>
        <v>1469</v>
      </c>
      <c r="N16" s="123">
        <f t="shared" si="1"/>
        <v>183.625</v>
      </c>
    </row>
    <row r="17" spans="1:17" ht="22.5" customHeight="1">
      <c r="A17" s="112">
        <v>3</v>
      </c>
      <c r="B17" s="250" t="s">
        <v>89</v>
      </c>
      <c r="C17" s="111" t="s">
        <v>48</v>
      </c>
      <c r="D17" s="125">
        <v>143</v>
      </c>
      <c r="E17" s="62">
        <v>175</v>
      </c>
      <c r="F17" s="62">
        <v>177</v>
      </c>
      <c r="G17" s="126">
        <v>169</v>
      </c>
      <c r="H17" s="117">
        <v>177</v>
      </c>
      <c r="I17" s="50">
        <v>201</v>
      </c>
      <c r="J17" s="50">
        <v>198</v>
      </c>
      <c r="K17" s="120">
        <v>223</v>
      </c>
      <c r="L17" s="269"/>
      <c r="M17" s="273">
        <f t="shared" si="2"/>
        <v>1463</v>
      </c>
      <c r="N17" s="123">
        <f t="shared" si="1"/>
        <v>182.875</v>
      </c>
      <c r="P17" s="133" t="s">
        <v>52</v>
      </c>
      <c r="Q17" s="208" t="s">
        <v>40</v>
      </c>
    </row>
    <row r="18" spans="1:18" ht="22.5" customHeight="1">
      <c r="A18" s="112">
        <v>4</v>
      </c>
      <c r="B18" s="250" t="s">
        <v>65</v>
      </c>
      <c r="C18" s="260" t="s">
        <v>48</v>
      </c>
      <c r="D18" s="117">
        <v>165</v>
      </c>
      <c r="E18" s="50">
        <v>164</v>
      </c>
      <c r="F18" s="50">
        <v>182</v>
      </c>
      <c r="G18" s="120">
        <v>156</v>
      </c>
      <c r="H18" s="117">
        <v>193</v>
      </c>
      <c r="I18" s="50">
        <v>176</v>
      </c>
      <c r="J18" s="50">
        <v>157</v>
      </c>
      <c r="K18" s="120">
        <v>203</v>
      </c>
      <c r="L18" s="269"/>
      <c r="M18" s="273">
        <f t="shared" si="2"/>
        <v>1396</v>
      </c>
      <c r="N18" s="123">
        <f t="shared" si="1"/>
        <v>174.5</v>
      </c>
      <c r="P18" s="133" t="s">
        <v>53</v>
      </c>
      <c r="Q18" s="208" t="s">
        <v>24</v>
      </c>
      <c r="R18" s="10"/>
    </row>
    <row r="19" spans="1:17" ht="22.5" customHeight="1">
      <c r="A19" s="112">
        <v>5</v>
      </c>
      <c r="B19" s="250" t="s">
        <v>74</v>
      </c>
      <c r="C19" s="260" t="s">
        <v>48</v>
      </c>
      <c r="D19" s="125">
        <v>141</v>
      </c>
      <c r="E19" s="62">
        <v>157</v>
      </c>
      <c r="F19" s="62">
        <v>167</v>
      </c>
      <c r="G19" s="126">
        <v>191</v>
      </c>
      <c r="H19" s="117">
        <v>145</v>
      </c>
      <c r="I19" s="50">
        <v>229</v>
      </c>
      <c r="J19" s="50">
        <v>212</v>
      </c>
      <c r="K19" s="120">
        <v>154</v>
      </c>
      <c r="L19" s="269"/>
      <c r="M19" s="273">
        <f t="shared" si="2"/>
        <v>1396</v>
      </c>
      <c r="N19" s="123">
        <f t="shared" si="1"/>
        <v>174.5</v>
      </c>
      <c r="P19" s="133" t="s">
        <v>54</v>
      </c>
      <c r="Q19" s="208" t="s">
        <v>89</v>
      </c>
    </row>
    <row r="20" spans="1:14" s="10" customFormat="1" ht="22.5" customHeight="1">
      <c r="A20" s="110">
        <v>6</v>
      </c>
      <c r="B20" s="250" t="s">
        <v>66</v>
      </c>
      <c r="C20" s="260" t="s">
        <v>48</v>
      </c>
      <c r="D20" s="117">
        <v>196</v>
      </c>
      <c r="E20" s="50">
        <v>165</v>
      </c>
      <c r="F20" s="50">
        <v>126</v>
      </c>
      <c r="G20" s="120">
        <v>184</v>
      </c>
      <c r="H20" s="121">
        <v>171</v>
      </c>
      <c r="I20" s="56">
        <v>156</v>
      </c>
      <c r="J20" s="50">
        <v>201</v>
      </c>
      <c r="K20" s="120">
        <v>190</v>
      </c>
      <c r="L20" s="269"/>
      <c r="M20" s="273">
        <f t="shared" si="2"/>
        <v>1389</v>
      </c>
      <c r="N20" s="123">
        <f t="shared" si="1"/>
        <v>173.625</v>
      </c>
    </row>
    <row r="21" spans="1:14" ht="22.5" customHeight="1">
      <c r="A21" s="110">
        <v>7</v>
      </c>
      <c r="B21" s="250" t="s">
        <v>39</v>
      </c>
      <c r="C21" s="260" t="s">
        <v>48</v>
      </c>
      <c r="D21" s="117">
        <v>195</v>
      </c>
      <c r="E21" s="50">
        <v>193</v>
      </c>
      <c r="F21" s="50">
        <v>178</v>
      </c>
      <c r="G21" s="120">
        <v>216</v>
      </c>
      <c r="H21" s="125">
        <v>135</v>
      </c>
      <c r="I21" s="62">
        <v>127</v>
      </c>
      <c r="J21" s="62">
        <v>171</v>
      </c>
      <c r="K21" s="126">
        <v>160</v>
      </c>
      <c r="L21" s="270"/>
      <c r="M21" s="273">
        <f t="shared" si="2"/>
        <v>1375</v>
      </c>
      <c r="N21" s="123">
        <f t="shared" si="1"/>
        <v>171.875</v>
      </c>
    </row>
    <row r="22" spans="1:14" ht="22.5" customHeight="1">
      <c r="A22" s="112">
        <v>8</v>
      </c>
      <c r="B22" s="250" t="s">
        <v>27</v>
      </c>
      <c r="C22" s="260" t="s">
        <v>48</v>
      </c>
      <c r="D22" s="117">
        <v>134</v>
      </c>
      <c r="E22" s="50">
        <v>179</v>
      </c>
      <c r="F22" s="50">
        <v>183</v>
      </c>
      <c r="G22" s="120">
        <v>160</v>
      </c>
      <c r="H22" s="117">
        <v>156</v>
      </c>
      <c r="I22" s="50">
        <v>155</v>
      </c>
      <c r="J22" s="50">
        <v>172</v>
      </c>
      <c r="K22" s="120">
        <v>234</v>
      </c>
      <c r="L22" s="270"/>
      <c r="M22" s="273">
        <f t="shared" si="2"/>
        <v>1373</v>
      </c>
      <c r="N22" s="123">
        <f t="shared" si="1"/>
        <v>171.625</v>
      </c>
    </row>
    <row r="23" spans="1:17" ht="22.5" customHeight="1">
      <c r="A23" s="112">
        <v>9</v>
      </c>
      <c r="B23" s="250" t="s">
        <v>35</v>
      </c>
      <c r="C23" s="260" t="s">
        <v>48</v>
      </c>
      <c r="D23" s="117">
        <v>183</v>
      </c>
      <c r="E23" s="50">
        <v>193</v>
      </c>
      <c r="F23" s="50">
        <v>177</v>
      </c>
      <c r="G23" s="120">
        <v>143</v>
      </c>
      <c r="H23" s="117">
        <v>128</v>
      </c>
      <c r="I23" s="50">
        <v>173</v>
      </c>
      <c r="J23" s="50">
        <v>211</v>
      </c>
      <c r="K23" s="120">
        <v>161</v>
      </c>
      <c r="L23" s="270"/>
      <c r="M23" s="273">
        <f t="shared" si="2"/>
        <v>1369</v>
      </c>
      <c r="N23" s="123">
        <f t="shared" si="1"/>
        <v>171.125</v>
      </c>
      <c r="Q23" s="131" t="s">
        <v>56</v>
      </c>
    </row>
    <row r="24" spans="1:14" ht="22.5" customHeight="1">
      <c r="A24" s="112">
        <v>10</v>
      </c>
      <c r="B24" s="250" t="s">
        <v>18</v>
      </c>
      <c r="C24" s="260" t="s">
        <v>48</v>
      </c>
      <c r="D24" s="117">
        <v>183</v>
      </c>
      <c r="E24" s="50">
        <v>172</v>
      </c>
      <c r="F24" s="50">
        <v>145</v>
      </c>
      <c r="G24" s="120">
        <v>150</v>
      </c>
      <c r="H24" s="117">
        <v>212</v>
      </c>
      <c r="I24" s="50">
        <v>162</v>
      </c>
      <c r="J24" s="50">
        <v>158</v>
      </c>
      <c r="K24" s="120">
        <v>186</v>
      </c>
      <c r="L24" s="269"/>
      <c r="M24" s="273">
        <f t="shared" si="2"/>
        <v>1368</v>
      </c>
      <c r="N24" s="123">
        <f t="shared" si="1"/>
        <v>171</v>
      </c>
    </row>
    <row r="25" spans="1:17" ht="22.5" customHeight="1">
      <c r="A25" s="112">
        <v>11</v>
      </c>
      <c r="B25" s="250" t="s">
        <v>46</v>
      </c>
      <c r="C25" s="260" t="s">
        <v>48</v>
      </c>
      <c r="D25" s="117">
        <v>142</v>
      </c>
      <c r="E25" s="50">
        <v>193</v>
      </c>
      <c r="F25" s="50">
        <v>177</v>
      </c>
      <c r="G25" s="120">
        <v>176</v>
      </c>
      <c r="H25" s="117">
        <v>182</v>
      </c>
      <c r="I25" s="50">
        <v>163</v>
      </c>
      <c r="J25" s="50">
        <v>169</v>
      </c>
      <c r="K25" s="120">
        <v>158</v>
      </c>
      <c r="L25" s="270"/>
      <c r="M25" s="273">
        <f t="shared" si="2"/>
        <v>1360</v>
      </c>
      <c r="N25" s="123">
        <f t="shared" si="1"/>
        <v>170</v>
      </c>
      <c r="P25" s="133" t="s">
        <v>52</v>
      </c>
      <c r="Q25" s="208" t="s">
        <v>40</v>
      </c>
    </row>
    <row r="26" spans="1:17" ht="22.5" customHeight="1">
      <c r="A26" s="110">
        <v>12</v>
      </c>
      <c r="B26" s="250" t="s">
        <v>7</v>
      </c>
      <c r="C26" s="260" t="s">
        <v>48</v>
      </c>
      <c r="D26" s="117">
        <v>149</v>
      </c>
      <c r="E26" s="50">
        <v>189</v>
      </c>
      <c r="F26" s="50">
        <v>156</v>
      </c>
      <c r="G26" s="120">
        <v>202</v>
      </c>
      <c r="H26" s="117">
        <v>173</v>
      </c>
      <c r="I26" s="50">
        <v>161</v>
      </c>
      <c r="J26" s="50">
        <v>157</v>
      </c>
      <c r="K26" s="120">
        <v>168</v>
      </c>
      <c r="L26" s="269"/>
      <c r="M26" s="273">
        <f t="shared" si="2"/>
        <v>1355</v>
      </c>
      <c r="N26" s="123">
        <f t="shared" si="1"/>
        <v>169.375</v>
      </c>
      <c r="P26" s="133" t="s">
        <v>53</v>
      </c>
      <c r="Q26" s="208" t="s">
        <v>7</v>
      </c>
    </row>
    <row r="27" spans="1:17" ht="22.5" customHeight="1">
      <c r="A27" s="110">
        <v>13</v>
      </c>
      <c r="B27" s="250" t="s">
        <v>78</v>
      </c>
      <c r="C27" s="260" t="s">
        <v>48</v>
      </c>
      <c r="D27" s="117">
        <v>168</v>
      </c>
      <c r="E27" s="50">
        <v>198</v>
      </c>
      <c r="F27" s="50">
        <v>170</v>
      </c>
      <c r="G27" s="120">
        <v>211</v>
      </c>
      <c r="H27" s="117">
        <v>146</v>
      </c>
      <c r="I27" s="50">
        <v>137</v>
      </c>
      <c r="J27" s="50">
        <v>158</v>
      </c>
      <c r="K27" s="120">
        <v>165</v>
      </c>
      <c r="L27" s="269"/>
      <c r="M27" s="273">
        <f t="shared" si="2"/>
        <v>1353</v>
      </c>
      <c r="N27" s="123">
        <f t="shared" si="1"/>
        <v>169.125</v>
      </c>
      <c r="P27" s="133" t="s">
        <v>54</v>
      </c>
      <c r="Q27" s="208" t="s">
        <v>57</v>
      </c>
    </row>
    <row r="28" spans="1:14" ht="22.5" customHeight="1">
      <c r="A28" s="112">
        <v>14</v>
      </c>
      <c r="B28" s="250" t="s">
        <v>10</v>
      </c>
      <c r="C28" s="260" t="s">
        <v>48</v>
      </c>
      <c r="D28" s="117">
        <v>169</v>
      </c>
      <c r="E28" s="50">
        <v>190</v>
      </c>
      <c r="F28" s="50">
        <v>174</v>
      </c>
      <c r="G28" s="120">
        <v>139</v>
      </c>
      <c r="H28" s="117">
        <v>172</v>
      </c>
      <c r="I28" s="50">
        <v>172</v>
      </c>
      <c r="J28" s="50">
        <v>114</v>
      </c>
      <c r="K28" s="120">
        <v>201</v>
      </c>
      <c r="L28" s="270"/>
      <c r="M28" s="273">
        <f t="shared" si="2"/>
        <v>1331</v>
      </c>
      <c r="N28" s="123">
        <f t="shared" si="1"/>
        <v>166.375</v>
      </c>
    </row>
    <row r="29" spans="1:14" ht="22.5" customHeight="1">
      <c r="A29" s="112">
        <v>15</v>
      </c>
      <c r="B29" s="221" t="s">
        <v>5</v>
      </c>
      <c r="C29" s="111" t="s">
        <v>48</v>
      </c>
      <c r="D29" s="117">
        <v>166</v>
      </c>
      <c r="E29" s="50">
        <v>144</v>
      </c>
      <c r="F29" s="50">
        <v>147</v>
      </c>
      <c r="G29" s="120">
        <v>191</v>
      </c>
      <c r="H29" s="121">
        <v>166</v>
      </c>
      <c r="I29" s="56">
        <v>174</v>
      </c>
      <c r="J29" s="50">
        <v>192</v>
      </c>
      <c r="K29" s="120">
        <v>144</v>
      </c>
      <c r="L29" s="270"/>
      <c r="M29" s="273">
        <f t="shared" si="2"/>
        <v>1324</v>
      </c>
      <c r="N29" s="123">
        <f t="shared" si="1"/>
        <v>165.5</v>
      </c>
    </row>
    <row r="30" spans="1:14" ht="22.5" customHeight="1">
      <c r="A30" s="112">
        <v>16</v>
      </c>
      <c r="B30" s="250" t="s">
        <v>33</v>
      </c>
      <c r="C30" s="260" t="s">
        <v>48</v>
      </c>
      <c r="D30" s="117">
        <v>162</v>
      </c>
      <c r="E30" s="50">
        <v>181</v>
      </c>
      <c r="F30" s="50">
        <v>171</v>
      </c>
      <c r="G30" s="120">
        <v>145</v>
      </c>
      <c r="H30" s="121">
        <v>157</v>
      </c>
      <c r="I30" s="56">
        <v>141</v>
      </c>
      <c r="J30" s="50">
        <v>158</v>
      </c>
      <c r="K30" s="120">
        <v>194</v>
      </c>
      <c r="L30" s="269"/>
      <c r="M30" s="273">
        <f t="shared" si="2"/>
        <v>1309</v>
      </c>
      <c r="N30" s="123">
        <f t="shared" si="1"/>
        <v>163.625</v>
      </c>
    </row>
    <row r="31" spans="1:14" ht="22.5" customHeight="1">
      <c r="A31" s="112">
        <v>17</v>
      </c>
      <c r="B31" s="250" t="s">
        <v>57</v>
      </c>
      <c r="C31" s="260" t="s">
        <v>48</v>
      </c>
      <c r="D31" s="121">
        <v>153</v>
      </c>
      <c r="E31" s="56">
        <v>135</v>
      </c>
      <c r="F31" s="50">
        <v>176</v>
      </c>
      <c r="G31" s="120">
        <v>203</v>
      </c>
      <c r="H31" s="121">
        <v>171</v>
      </c>
      <c r="I31" s="56">
        <v>155</v>
      </c>
      <c r="J31" s="50">
        <v>166</v>
      </c>
      <c r="K31" s="120">
        <v>143</v>
      </c>
      <c r="L31" s="269"/>
      <c r="M31" s="273">
        <f t="shared" si="2"/>
        <v>1302</v>
      </c>
      <c r="N31" s="123">
        <f t="shared" si="1"/>
        <v>162.75</v>
      </c>
    </row>
    <row r="32" spans="1:14" ht="22.5" customHeight="1">
      <c r="A32" s="110">
        <v>18</v>
      </c>
      <c r="B32" s="250" t="s">
        <v>90</v>
      </c>
      <c r="C32" s="260" t="s">
        <v>48</v>
      </c>
      <c r="D32" s="125">
        <v>172</v>
      </c>
      <c r="E32" s="62">
        <v>168</v>
      </c>
      <c r="F32" s="62">
        <v>171</v>
      </c>
      <c r="G32" s="126">
        <v>178</v>
      </c>
      <c r="H32" s="117">
        <v>177</v>
      </c>
      <c r="I32" s="50">
        <v>135</v>
      </c>
      <c r="J32" s="50">
        <v>143</v>
      </c>
      <c r="K32" s="120">
        <v>156</v>
      </c>
      <c r="L32" s="269"/>
      <c r="M32" s="273">
        <f t="shared" si="2"/>
        <v>1300</v>
      </c>
      <c r="N32" s="123">
        <f t="shared" si="1"/>
        <v>162.5</v>
      </c>
    </row>
    <row r="33" spans="1:14" ht="22.5" customHeight="1">
      <c r="A33" s="110">
        <v>19</v>
      </c>
      <c r="B33" s="250" t="s">
        <v>41</v>
      </c>
      <c r="C33" s="260" t="s">
        <v>48</v>
      </c>
      <c r="D33" s="117">
        <v>160</v>
      </c>
      <c r="E33" s="50">
        <v>194</v>
      </c>
      <c r="F33" s="50">
        <v>199</v>
      </c>
      <c r="G33" s="120">
        <v>127</v>
      </c>
      <c r="H33" s="117">
        <v>162</v>
      </c>
      <c r="I33" s="50">
        <v>168</v>
      </c>
      <c r="J33" s="50">
        <v>132</v>
      </c>
      <c r="K33" s="120">
        <v>157</v>
      </c>
      <c r="L33" s="269"/>
      <c r="M33" s="273">
        <f t="shared" si="2"/>
        <v>1299</v>
      </c>
      <c r="N33" s="123">
        <f t="shared" si="1"/>
        <v>162.375</v>
      </c>
    </row>
    <row r="34" spans="1:14" ht="22.5" customHeight="1">
      <c r="A34" s="112">
        <v>20</v>
      </c>
      <c r="B34" s="250" t="s">
        <v>61</v>
      </c>
      <c r="C34" s="260" t="s">
        <v>48</v>
      </c>
      <c r="D34" s="125">
        <v>142</v>
      </c>
      <c r="E34" s="62">
        <v>201</v>
      </c>
      <c r="F34" s="62">
        <v>166</v>
      </c>
      <c r="G34" s="126">
        <v>172</v>
      </c>
      <c r="H34" s="117">
        <v>151</v>
      </c>
      <c r="I34" s="50">
        <v>166</v>
      </c>
      <c r="J34" s="50">
        <v>127</v>
      </c>
      <c r="K34" s="120">
        <v>160</v>
      </c>
      <c r="L34" s="269"/>
      <c r="M34" s="273">
        <f t="shared" si="2"/>
        <v>1285</v>
      </c>
      <c r="N34" s="123">
        <f t="shared" si="1"/>
        <v>160.625</v>
      </c>
    </row>
    <row r="35" spans="1:14" ht="22.5" customHeight="1">
      <c r="A35" s="112">
        <v>21</v>
      </c>
      <c r="B35" s="250" t="s">
        <v>76</v>
      </c>
      <c r="C35" s="111" t="s">
        <v>48</v>
      </c>
      <c r="D35" s="125">
        <v>171</v>
      </c>
      <c r="E35" s="62">
        <v>140</v>
      </c>
      <c r="F35" s="62">
        <v>157</v>
      </c>
      <c r="G35" s="126">
        <v>135</v>
      </c>
      <c r="H35" s="117">
        <v>179</v>
      </c>
      <c r="I35" s="50">
        <v>191</v>
      </c>
      <c r="J35" s="50">
        <v>146</v>
      </c>
      <c r="K35" s="120">
        <v>161</v>
      </c>
      <c r="L35" s="269"/>
      <c r="M35" s="273">
        <f t="shared" si="2"/>
        <v>1280</v>
      </c>
      <c r="N35" s="123">
        <f t="shared" si="1"/>
        <v>160</v>
      </c>
    </row>
    <row r="36" spans="1:14" ht="22.5" customHeight="1">
      <c r="A36" s="112">
        <v>22</v>
      </c>
      <c r="B36" s="250" t="s">
        <v>60</v>
      </c>
      <c r="C36" s="260" t="s">
        <v>48</v>
      </c>
      <c r="D36" s="117">
        <v>130</v>
      </c>
      <c r="E36" s="50">
        <v>163</v>
      </c>
      <c r="F36" s="50">
        <v>159</v>
      </c>
      <c r="G36" s="120">
        <v>157</v>
      </c>
      <c r="H36" s="117">
        <v>183</v>
      </c>
      <c r="I36" s="50">
        <v>136</v>
      </c>
      <c r="J36" s="50">
        <v>147</v>
      </c>
      <c r="K36" s="120">
        <v>200</v>
      </c>
      <c r="L36" s="269"/>
      <c r="M36" s="273">
        <f t="shared" si="2"/>
        <v>1275</v>
      </c>
      <c r="N36" s="123">
        <f t="shared" si="1"/>
        <v>159.375</v>
      </c>
    </row>
    <row r="37" spans="1:14" ht="22.5" customHeight="1">
      <c r="A37" s="112">
        <v>23</v>
      </c>
      <c r="B37" s="250" t="s">
        <v>34</v>
      </c>
      <c r="C37" s="260" t="s">
        <v>48</v>
      </c>
      <c r="D37" s="117">
        <v>150</v>
      </c>
      <c r="E37" s="50">
        <v>133</v>
      </c>
      <c r="F37" s="50">
        <v>119</v>
      </c>
      <c r="G37" s="120">
        <v>158</v>
      </c>
      <c r="H37" s="121">
        <v>166</v>
      </c>
      <c r="I37" s="56">
        <v>177</v>
      </c>
      <c r="J37" s="50">
        <v>164</v>
      </c>
      <c r="K37" s="120">
        <v>204</v>
      </c>
      <c r="L37" s="269"/>
      <c r="M37" s="273">
        <f t="shared" si="2"/>
        <v>1271</v>
      </c>
      <c r="N37" s="123">
        <f t="shared" si="1"/>
        <v>158.875</v>
      </c>
    </row>
    <row r="38" spans="1:14" ht="22.5" customHeight="1">
      <c r="A38" s="110">
        <v>24</v>
      </c>
      <c r="B38" s="250" t="s">
        <v>22</v>
      </c>
      <c r="C38" s="260" t="s">
        <v>48</v>
      </c>
      <c r="D38" s="117">
        <v>168</v>
      </c>
      <c r="E38" s="50">
        <v>159</v>
      </c>
      <c r="F38" s="50">
        <v>142</v>
      </c>
      <c r="G38" s="120">
        <v>124</v>
      </c>
      <c r="H38" s="117">
        <v>189</v>
      </c>
      <c r="I38" s="50">
        <v>157</v>
      </c>
      <c r="J38" s="50">
        <v>169</v>
      </c>
      <c r="K38" s="120">
        <v>157</v>
      </c>
      <c r="L38" s="269"/>
      <c r="M38" s="273">
        <f t="shared" si="2"/>
        <v>1265</v>
      </c>
      <c r="N38" s="123">
        <f t="shared" si="1"/>
        <v>158.125</v>
      </c>
    </row>
    <row r="39" spans="1:14" ht="22.5" customHeight="1">
      <c r="A39" s="110">
        <v>25</v>
      </c>
      <c r="B39" s="250" t="s">
        <v>28</v>
      </c>
      <c r="C39" s="260" t="s">
        <v>48</v>
      </c>
      <c r="D39" s="117">
        <v>180</v>
      </c>
      <c r="E39" s="50">
        <v>136</v>
      </c>
      <c r="F39" s="50">
        <v>187</v>
      </c>
      <c r="G39" s="120">
        <v>141</v>
      </c>
      <c r="H39" s="117">
        <v>136</v>
      </c>
      <c r="I39" s="50">
        <v>156</v>
      </c>
      <c r="J39" s="50">
        <v>160</v>
      </c>
      <c r="K39" s="120">
        <v>167</v>
      </c>
      <c r="L39" s="269"/>
      <c r="M39" s="273">
        <f t="shared" si="2"/>
        <v>1263</v>
      </c>
      <c r="N39" s="123">
        <f t="shared" si="1"/>
        <v>157.875</v>
      </c>
    </row>
    <row r="40" spans="1:14" ht="22.5" customHeight="1">
      <c r="A40" s="112">
        <v>26</v>
      </c>
      <c r="B40" s="221" t="s">
        <v>44</v>
      </c>
      <c r="C40" s="260" t="s">
        <v>48</v>
      </c>
      <c r="D40" s="117">
        <v>181</v>
      </c>
      <c r="E40" s="50">
        <v>128</v>
      </c>
      <c r="F40" s="50">
        <v>159</v>
      </c>
      <c r="G40" s="120">
        <v>174</v>
      </c>
      <c r="H40" s="117">
        <v>136</v>
      </c>
      <c r="I40" s="50">
        <v>164</v>
      </c>
      <c r="J40" s="50">
        <v>175</v>
      </c>
      <c r="K40" s="120">
        <v>140</v>
      </c>
      <c r="L40" s="269"/>
      <c r="M40" s="273">
        <f t="shared" si="2"/>
        <v>1257</v>
      </c>
      <c r="N40" s="123">
        <f t="shared" si="1"/>
        <v>157.125</v>
      </c>
    </row>
    <row r="41" spans="1:14" ht="22.5" customHeight="1">
      <c r="A41" s="112">
        <v>27</v>
      </c>
      <c r="B41" s="221" t="s">
        <v>21</v>
      </c>
      <c r="C41" s="111" t="s">
        <v>48</v>
      </c>
      <c r="D41" s="117">
        <v>149</v>
      </c>
      <c r="E41" s="50">
        <v>107</v>
      </c>
      <c r="F41" s="50">
        <v>135</v>
      </c>
      <c r="G41" s="120">
        <v>157</v>
      </c>
      <c r="H41" s="117">
        <v>139</v>
      </c>
      <c r="I41" s="50">
        <v>165</v>
      </c>
      <c r="J41" s="50">
        <v>225</v>
      </c>
      <c r="K41" s="120">
        <v>163</v>
      </c>
      <c r="L41" s="269"/>
      <c r="M41" s="273">
        <f t="shared" si="2"/>
        <v>1240</v>
      </c>
      <c r="N41" s="123">
        <f t="shared" si="1"/>
        <v>155</v>
      </c>
    </row>
    <row r="42" spans="1:14" ht="22.5" customHeight="1">
      <c r="A42" s="112">
        <v>28</v>
      </c>
      <c r="B42" s="250" t="s">
        <v>63</v>
      </c>
      <c r="C42" s="260" t="s">
        <v>48</v>
      </c>
      <c r="D42" s="125">
        <v>128</v>
      </c>
      <c r="E42" s="62">
        <v>164</v>
      </c>
      <c r="F42" s="62">
        <v>140</v>
      </c>
      <c r="G42" s="126">
        <v>149</v>
      </c>
      <c r="H42" s="117">
        <v>171</v>
      </c>
      <c r="I42" s="50">
        <v>162</v>
      </c>
      <c r="J42" s="50">
        <v>158</v>
      </c>
      <c r="K42" s="120">
        <v>167</v>
      </c>
      <c r="L42" s="269"/>
      <c r="M42" s="273">
        <f t="shared" si="2"/>
        <v>1239</v>
      </c>
      <c r="N42" s="123">
        <f t="shared" si="1"/>
        <v>154.875</v>
      </c>
    </row>
    <row r="43" spans="1:14" ht="22.5" customHeight="1">
      <c r="A43" s="112">
        <v>29</v>
      </c>
      <c r="B43" s="250" t="s">
        <v>38</v>
      </c>
      <c r="C43" s="260" t="s">
        <v>48</v>
      </c>
      <c r="D43" s="117">
        <v>127</v>
      </c>
      <c r="E43" s="50">
        <v>135</v>
      </c>
      <c r="F43" s="50">
        <v>148</v>
      </c>
      <c r="G43" s="120">
        <v>219</v>
      </c>
      <c r="H43" s="117">
        <v>144</v>
      </c>
      <c r="I43" s="50">
        <v>153</v>
      </c>
      <c r="J43" s="50">
        <v>149</v>
      </c>
      <c r="K43" s="120">
        <v>155</v>
      </c>
      <c r="L43" s="269"/>
      <c r="M43" s="273">
        <f t="shared" si="2"/>
        <v>1230</v>
      </c>
      <c r="N43" s="123">
        <f t="shared" si="1"/>
        <v>153.75</v>
      </c>
    </row>
    <row r="44" spans="1:14" ht="22.5" customHeight="1">
      <c r="A44" s="110">
        <v>30</v>
      </c>
      <c r="B44" s="250" t="s">
        <v>79</v>
      </c>
      <c r="C44" s="260" t="s">
        <v>48</v>
      </c>
      <c r="D44" s="125">
        <v>143</v>
      </c>
      <c r="E44" s="62">
        <v>159</v>
      </c>
      <c r="F44" s="62">
        <v>156</v>
      </c>
      <c r="G44" s="126">
        <v>191</v>
      </c>
      <c r="H44" s="117">
        <v>177</v>
      </c>
      <c r="I44" s="50">
        <v>119</v>
      </c>
      <c r="J44" s="50">
        <v>148</v>
      </c>
      <c r="K44" s="120">
        <v>131</v>
      </c>
      <c r="L44" s="269"/>
      <c r="M44" s="273">
        <f t="shared" si="2"/>
        <v>1224</v>
      </c>
      <c r="N44" s="123">
        <f t="shared" si="1"/>
        <v>153</v>
      </c>
    </row>
    <row r="45" spans="1:14" ht="22.5" customHeight="1">
      <c r="A45" s="110">
        <v>31</v>
      </c>
      <c r="B45" s="250" t="s">
        <v>93</v>
      </c>
      <c r="C45" s="260" t="s">
        <v>48</v>
      </c>
      <c r="D45" s="125">
        <v>143</v>
      </c>
      <c r="E45" s="62">
        <v>189</v>
      </c>
      <c r="F45" s="62">
        <v>175</v>
      </c>
      <c r="G45" s="126">
        <v>113</v>
      </c>
      <c r="H45" s="117">
        <v>160</v>
      </c>
      <c r="I45" s="50">
        <v>140</v>
      </c>
      <c r="J45" s="50">
        <v>156</v>
      </c>
      <c r="K45" s="120">
        <v>148</v>
      </c>
      <c r="L45" s="269"/>
      <c r="M45" s="273">
        <f t="shared" si="2"/>
        <v>1224</v>
      </c>
      <c r="N45" s="123">
        <f t="shared" si="1"/>
        <v>153</v>
      </c>
    </row>
    <row r="46" spans="1:14" ht="22.5" customHeight="1">
      <c r="A46" s="112">
        <v>32</v>
      </c>
      <c r="B46" s="250" t="s">
        <v>91</v>
      </c>
      <c r="C46" s="260" t="s">
        <v>48</v>
      </c>
      <c r="D46" s="125">
        <v>168</v>
      </c>
      <c r="E46" s="62">
        <v>133</v>
      </c>
      <c r="F46" s="62">
        <v>138</v>
      </c>
      <c r="G46" s="126">
        <v>170</v>
      </c>
      <c r="H46" s="117">
        <v>153</v>
      </c>
      <c r="I46" s="50">
        <v>124</v>
      </c>
      <c r="J46" s="50">
        <v>160</v>
      </c>
      <c r="K46" s="120">
        <v>177</v>
      </c>
      <c r="L46" s="269"/>
      <c r="M46" s="273">
        <f t="shared" si="2"/>
        <v>1223</v>
      </c>
      <c r="N46" s="123">
        <f t="shared" si="1"/>
        <v>152.875</v>
      </c>
    </row>
    <row r="47" spans="1:14" ht="22.5" customHeight="1">
      <c r="A47" s="112">
        <v>33</v>
      </c>
      <c r="B47" s="250" t="s">
        <v>69</v>
      </c>
      <c r="C47" s="111" t="s">
        <v>48</v>
      </c>
      <c r="D47" s="125">
        <v>156</v>
      </c>
      <c r="E47" s="62">
        <v>162</v>
      </c>
      <c r="F47" s="62">
        <v>191</v>
      </c>
      <c r="G47" s="126">
        <v>144</v>
      </c>
      <c r="H47" s="117">
        <v>123</v>
      </c>
      <c r="I47" s="50">
        <v>102</v>
      </c>
      <c r="J47" s="50">
        <v>183</v>
      </c>
      <c r="K47" s="120">
        <v>159</v>
      </c>
      <c r="L47" s="269"/>
      <c r="M47" s="273">
        <f aca="true" t="shared" si="3" ref="M47:M63">SUM(D47:L47)</f>
        <v>1220</v>
      </c>
      <c r="N47" s="123">
        <f t="shared" si="1"/>
        <v>152.5</v>
      </c>
    </row>
    <row r="48" spans="1:14" ht="22.5" customHeight="1">
      <c r="A48" s="112">
        <v>34</v>
      </c>
      <c r="B48" s="250" t="s">
        <v>6</v>
      </c>
      <c r="C48" s="260" t="s">
        <v>48</v>
      </c>
      <c r="D48" s="125">
        <v>159</v>
      </c>
      <c r="E48" s="62">
        <v>129</v>
      </c>
      <c r="F48" s="62">
        <v>180</v>
      </c>
      <c r="G48" s="126">
        <v>149</v>
      </c>
      <c r="H48" s="117">
        <v>150</v>
      </c>
      <c r="I48" s="50">
        <v>189</v>
      </c>
      <c r="J48" s="50">
        <v>131</v>
      </c>
      <c r="K48" s="120">
        <v>124</v>
      </c>
      <c r="L48" s="270"/>
      <c r="M48" s="273">
        <f t="shared" si="3"/>
        <v>1211</v>
      </c>
      <c r="N48" s="123">
        <f t="shared" si="1"/>
        <v>151.375</v>
      </c>
    </row>
    <row r="49" spans="1:14" ht="22.5" customHeight="1">
      <c r="A49" s="112">
        <v>35</v>
      </c>
      <c r="B49" s="250" t="s">
        <v>71</v>
      </c>
      <c r="C49" s="260" t="s">
        <v>48</v>
      </c>
      <c r="D49" s="117">
        <v>132</v>
      </c>
      <c r="E49" s="50">
        <v>172</v>
      </c>
      <c r="F49" s="50">
        <v>178</v>
      </c>
      <c r="G49" s="120">
        <v>147</v>
      </c>
      <c r="H49" s="117">
        <v>133</v>
      </c>
      <c r="I49" s="50">
        <v>157</v>
      </c>
      <c r="J49" s="50">
        <v>151</v>
      </c>
      <c r="K49" s="120">
        <v>134</v>
      </c>
      <c r="L49" s="269"/>
      <c r="M49" s="273">
        <f t="shared" si="3"/>
        <v>1204</v>
      </c>
      <c r="N49" s="123">
        <f t="shared" si="1"/>
        <v>150.5</v>
      </c>
    </row>
    <row r="50" spans="1:14" ht="22.5" customHeight="1">
      <c r="A50" s="110">
        <v>36</v>
      </c>
      <c r="B50" s="250" t="s">
        <v>80</v>
      </c>
      <c r="C50" s="111" t="s">
        <v>48</v>
      </c>
      <c r="D50" s="125">
        <v>116</v>
      </c>
      <c r="E50" s="62">
        <v>130</v>
      </c>
      <c r="F50" s="62">
        <v>172</v>
      </c>
      <c r="G50" s="126">
        <v>150</v>
      </c>
      <c r="H50" s="117">
        <v>135</v>
      </c>
      <c r="I50" s="50">
        <v>186</v>
      </c>
      <c r="J50" s="50">
        <v>134</v>
      </c>
      <c r="K50" s="120">
        <v>145</v>
      </c>
      <c r="L50" s="269"/>
      <c r="M50" s="273">
        <f t="shared" si="3"/>
        <v>1168</v>
      </c>
      <c r="N50" s="123">
        <f t="shared" si="1"/>
        <v>146</v>
      </c>
    </row>
    <row r="51" spans="1:14" ht="22.5" customHeight="1">
      <c r="A51" s="110">
        <v>37</v>
      </c>
      <c r="B51" s="250" t="s">
        <v>19</v>
      </c>
      <c r="C51" s="260" t="s">
        <v>48</v>
      </c>
      <c r="D51" s="117">
        <v>176</v>
      </c>
      <c r="E51" s="50">
        <v>182</v>
      </c>
      <c r="F51" s="50">
        <v>123</v>
      </c>
      <c r="G51" s="120">
        <v>126</v>
      </c>
      <c r="H51" s="117">
        <v>142</v>
      </c>
      <c r="I51" s="50">
        <v>126</v>
      </c>
      <c r="J51" s="50">
        <v>115</v>
      </c>
      <c r="K51" s="120">
        <v>159</v>
      </c>
      <c r="L51" s="270"/>
      <c r="M51" s="273">
        <f t="shared" si="3"/>
        <v>1149</v>
      </c>
      <c r="N51" s="123">
        <f aca="true" t="shared" si="4" ref="N51:N63">M51/8</f>
        <v>143.625</v>
      </c>
    </row>
    <row r="52" spans="1:14" ht="22.5" customHeight="1">
      <c r="A52" s="112">
        <v>38</v>
      </c>
      <c r="B52" s="250" t="s">
        <v>20</v>
      </c>
      <c r="C52" s="260" t="s">
        <v>48</v>
      </c>
      <c r="D52" s="117">
        <v>124</v>
      </c>
      <c r="E52" s="50">
        <v>149</v>
      </c>
      <c r="F52" s="50">
        <v>137</v>
      </c>
      <c r="G52" s="120">
        <v>126</v>
      </c>
      <c r="H52" s="121">
        <v>125</v>
      </c>
      <c r="I52" s="56">
        <v>148</v>
      </c>
      <c r="J52" s="50">
        <v>132</v>
      </c>
      <c r="K52" s="120">
        <v>192</v>
      </c>
      <c r="L52" s="269"/>
      <c r="M52" s="273">
        <f t="shared" si="3"/>
        <v>1133</v>
      </c>
      <c r="N52" s="123">
        <f t="shared" si="4"/>
        <v>141.625</v>
      </c>
    </row>
    <row r="53" spans="1:14" ht="22.5" customHeight="1">
      <c r="A53" s="112">
        <v>39</v>
      </c>
      <c r="B53" s="250" t="s">
        <v>73</v>
      </c>
      <c r="C53" s="111" t="s">
        <v>48</v>
      </c>
      <c r="D53" s="125">
        <v>142</v>
      </c>
      <c r="E53" s="62">
        <v>135</v>
      </c>
      <c r="F53" s="62">
        <v>197</v>
      </c>
      <c r="G53" s="126">
        <v>131</v>
      </c>
      <c r="H53" s="117">
        <v>146</v>
      </c>
      <c r="I53" s="50">
        <v>128</v>
      </c>
      <c r="J53" s="50">
        <v>119</v>
      </c>
      <c r="K53" s="120">
        <v>131</v>
      </c>
      <c r="L53" s="269"/>
      <c r="M53" s="273">
        <f t="shared" si="3"/>
        <v>1129</v>
      </c>
      <c r="N53" s="123">
        <f t="shared" si="4"/>
        <v>141.125</v>
      </c>
    </row>
    <row r="54" spans="1:14" ht="22.5" customHeight="1">
      <c r="A54" s="112">
        <v>40</v>
      </c>
      <c r="B54" s="250" t="s">
        <v>92</v>
      </c>
      <c r="C54" s="111" t="s">
        <v>48</v>
      </c>
      <c r="D54" s="125">
        <v>155</v>
      </c>
      <c r="E54" s="62">
        <v>122</v>
      </c>
      <c r="F54" s="62">
        <v>115</v>
      </c>
      <c r="G54" s="126">
        <v>166</v>
      </c>
      <c r="H54" s="117">
        <v>147</v>
      </c>
      <c r="I54" s="50">
        <v>136</v>
      </c>
      <c r="J54" s="50">
        <v>158</v>
      </c>
      <c r="K54" s="120">
        <v>123</v>
      </c>
      <c r="L54" s="269"/>
      <c r="M54" s="273">
        <f t="shared" si="3"/>
        <v>1122</v>
      </c>
      <c r="N54" s="123">
        <f t="shared" si="4"/>
        <v>140.25</v>
      </c>
    </row>
    <row r="55" spans="1:14" ht="22.5" customHeight="1">
      <c r="A55" s="112">
        <v>41</v>
      </c>
      <c r="B55" s="250" t="s">
        <v>70</v>
      </c>
      <c r="C55" s="111" t="s">
        <v>48</v>
      </c>
      <c r="D55" s="125">
        <v>141</v>
      </c>
      <c r="E55" s="62">
        <v>115</v>
      </c>
      <c r="F55" s="62">
        <v>135</v>
      </c>
      <c r="G55" s="126">
        <v>116</v>
      </c>
      <c r="H55" s="117">
        <v>141</v>
      </c>
      <c r="I55" s="50">
        <v>160</v>
      </c>
      <c r="J55" s="50">
        <v>147</v>
      </c>
      <c r="K55" s="120">
        <v>159</v>
      </c>
      <c r="L55" s="269"/>
      <c r="M55" s="273">
        <f t="shared" si="3"/>
        <v>1114</v>
      </c>
      <c r="N55" s="123">
        <f t="shared" si="4"/>
        <v>139.25</v>
      </c>
    </row>
    <row r="56" spans="1:14" ht="22.5" customHeight="1">
      <c r="A56" s="110">
        <v>42</v>
      </c>
      <c r="B56" s="250" t="s">
        <v>23</v>
      </c>
      <c r="C56" s="260" t="s">
        <v>48</v>
      </c>
      <c r="D56" s="117">
        <v>151</v>
      </c>
      <c r="E56" s="50">
        <v>137</v>
      </c>
      <c r="F56" s="50">
        <v>107</v>
      </c>
      <c r="G56" s="120">
        <v>154</v>
      </c>
      <c r="H56" s="117">
        <v>163</v>
      </c>
      <c r="I56" s="50">
        <v>158</v>
      </c>
      <c r="J56" s="50">
        <v>113</v>
      </c>
      <c r="K56" s="120">
        <v>129</v>
      </c>
      <c r="L56" s="270"/>
      <c r="M56" s="273">
        <f t="shared" si="3"/>
        <v>1112</v>
      </c>
      <c r="N56" s="123">
        <f t="shared" si="4"/>
        <v>139</v>
      </c>
    </row>
    <row r="57" spans="1:14" ht="22.5" customHeight="1">
      <c r="A57" s="110">
        <v>43</v>
      </c>
      <c r="B57" s="250" t="s">
        <v>87</v>
      </c>
      <c r="C57" s="261" t="s">
        <v>48</v>
      </c>
      <c r="D57" s="117">
        <v>121</v>
      </c>
      <c r="E57" s="50">
        <v>126</v>
      </c>
      <c r="F57" s="50">
        <v>90</v>
      </c>
      <c r="G57" s="120">
        <v>143</v>
      </c>
      <c r="H57" s="205">
        <v>129</v>
      </c>
      <c r="I57" s="113">
        <v>164</v>
      </c>
      <c r="J57" s="113">
        <v>150</v>
      </c>
      <c r="K57" s="115">
        <v>176</v>
      </c>
      <c r="L57" s="271"/>
      <c r="M57" s="273">
        <f t="shared" si="3"/>
        <v>1099</v>
      </c>
      <c r="N57" s="123">
        <f aca="true" t="shared" si="5" ref="N57:N62">M57/8</f>
        <v>137.375</v>
      </c>
    </row>
    <row r="58" spans="1:14" ht="22.5" customHeight="1">
      <c r="A58" s="112">
        <v>44</v>
      </c>
      <c r="B58" s="251" t="s">
        <v>31</v>
      </c>
      <c r="C58" s="260" t="s">
        <v>48</v>
      </c>
      <c r="D58" s="117">
        <v>128</v>
      </c>
      <c r="E58" s="50">
        <v>184</v>
      </c>
      <c r="F58" s="50">
        <v>136</v>
      </c>
      <c r="G58" s="120">
        <v>129</v>
      </c>
      <c r="H58" s="117">
        <v>167</v>
      </c>
      <c r="I58" s="50">
        <v>143</v>
      </c>
      <c r="J58" s="50">
        <v>96</v>
      </c>
      <c r="K58" s="120">
        <v>106</v>
      </c>
      <c r="L58" s="270"/>
      <c r="M58" s="273">
        <f t="shared" si="3"/>
        <v>1089</v>
      </c>
      <c r="N58" s="123">
        <f t="shared" si="5"/>
        <v>136.125</v>
      </c>
    </row>
    <row r="59" spans="1:14" ht="22.5" customHeight="1">
      <c r="A59" s="112">
        <v>45</v>
      </c>
      <c r="B59" s="250" t="s">
        <v>62</v>
      </c>
      <c r="C59" s="260" t="s">
        <v>48</v>
      </c>
      <c r="D59" s="125">
        <v>107</v>
      </c>
      <c r="E59" s="62">
        <v>134</v>
      </c>
      <c r="F59" s="62">
        <v>159</v>
      </c>
      <c r="G59" s="126">
        <v>113</v>
      </c>
      <c r="H59" s="117">
        <v>104</v>
      </c>
      <c r="I59" s="50">
        <v>152</v>
      </c>
      <c r="J59" s="50">
        <v>156</v>
      </c>
      <c r="K59" s="120">
        <v>139</v>
      </c>
      <c r="L59" s="270"/>
      <c r="M59" s="273">
        <f t="shared" si="3"/>
        <v>1064</v>
      </c>
      <c r="N59" s="123">
        <f t="shared" si="5"/>
        <v>133</v>
      </c>
    </row>
    <row r="60" spans="1:14" ht="22.5" customHeight="1">
      <c r="A60" s="112">
        <v>46</v>
      </c>
      <c r="B60" s="250" t="s">
        <v>88</v>
      </c>
      <c r="C60" s="111" t="s">
        <v>48</v>
      </c>
      <c r="D60" s="125">
        <v>127</v>
      </c>
      <c r="E60" s="62">
        <v>143</v>
      </c>
      <c r="F60" s="62">
        <v>120</v>
      </c>
      <c r="G60" s="126">
        <v>118</v>
      </c>
      <c r="H60" s="117">
        <v>169</v>
      </c>
      <c r="I60" s="50">
        <v>129</v>
      </c>
      <c r="J60" s="50">
        <v>120</v>
      </c>
      <c r="K60" s="120">
        <v>137</v>
      </c>
      <c r="L60" s="269"/>
      <c r="M60" s="273">
        <f t="shared" si="3"/>
        <v>1063</v>
      </c>
      <c r="N60" s="123">
        <f t="shared" si="5"/>
        <v>132.875</v>
      </c>
    </row>
    <row r="61" spans="1:14" ht="22.5" customHeight="1">
      <c r="A61" s="112">
        <v>47</v>
      </c>
      <c r="B61" s="250" t="s">
        <v>32</v>
      </c>
      <c r="C61" s="260" t="s">
        <v>48</v>
      </c>
      <c r="D61" s="117">
        <v>145</v>
      </c>
      <c r="E61" s="50">
        <v>158</v>
      </c>
      <c r="F61" s="50">
        <v>109</v>
      </c>
      <c r="G61" s="120">
        <v>103</v>
      </c>
      <c r="H61" s="117">
        <v>159</v>
      </c>
      <c r="I61" s="50">
        <v>126</v>
      </c>
      <c r="J61" s="50">
        <v>128</v>
      </c>
      <c r="K61" s="120">
        <v>129</v>
      </c>
      <c r="L61" s="269"/>
      <c r="M61" s="273">
        <f t="shared" si="3"/>
        <v>1057</v>
      </c>
      <c r="N61" s="123">
        <f t="shared" si="5"/>
        <v>132.125</v>
      </c>
    </row>
    <row r="62" spans="1:14" ht="22.5" customHeight="1">
      <c r="A62" s="110">
        <v>48</v>
      </c>
      <c r="B62" s="250" t="s">
        <v>9</v>
      </c>
      <c r="C62" s="260" t="s">
        <v>48</v>
      </c>
      <c r="D62" s="117">
        <v>137</v>
      </c>
      <c r="E62" s="50">
        <v>136</v>
      </c>
      <c r="F62" s="50">
        <v>144</v>
      </c>
      <c r="G62" s="120">
        <v>129</v>
      </c>
      <c r="H62" s="117">
        <v>96</v>
      </c>
      <c r="I62" s="50">
        <v>150</v>
      </c>
      <c r="J62" s="50">
        <v>130</v>
      </c>
      <c r="K62" s="120">
        <v>132</v>
      </c>
      <c r="L62" s="270"/>
      <c r="M62" s="273">
        <f t="shared" si="3"/>
        <v>1054</v>
      </c>
      <c r="N62" s="123">
        <f t="shared" si="5"/>
        <v>131.75</v>
      </c>
    </row>
    <row r="63" spans="1:14" ht="22.5" customHeight="1" thickBot="1">
      <c r="A63" s="281">
        <v>49</v>
      </c>
      <c r="B63" s="252" t="s">
        <v>42</v>
      </c>
      <c r="C63" s="296" t="s">
        <v>48</v>
      </c>
      <c r="D63" s="265">
        <v>107</v>
      </c>
      <c r="E63" s="266">
        <v>100</v>
      </c>
      <c r="F63" s="266">
        <v>86</v>
      </c>
      <c r="G63" s="267">
        <v>146</v>
      </c>
      <c r="H63" s="265">
        <v>136</v>
      </c>
      <c r="I63" s="266">
        <v>117</v>
      </c>
      <c r="J63" s="266">
        <v>138</v>
      </c>
      <c r="K63" s="267">
        <v>156</v>
      </c>
      <c r="L63" s="272"/>
      <c r="M63" s="274">
        <f t="shared" si="3"/>
        <v>986</v>
      </c>
      <c r="N63" s="124">
        <f t="shared" si="4"/>
        <v>123.25</v>
      </c>
    </row>
    <row r="64" spans="1:14" ht="10.5" customHeight="1" thickBot="1">
      <c r="A64" s="295"/>
      <c r="B64" s="287"/>
      <c r="C64" s="288"/>
      <c r="D64" s="289"/>
      <c r="E64" s="289"/>
      <c r="F64" s="289"/>
      <c r="G64" s="289"/>
      <c r="H64" s="290"/>
      <c r="I64" s="290"/>
      <c r="J64" s="290"/>
      <c r="K64" s="290"/>
      <c r="L64" s="290"/>
      <c r="M64" s="21"/>
      <c r="N64" s="294"/>
    </row>
    <row r="65" spans="1:14" ht="22.5" customHeight="1">
      <c r="A65" s="285">
        <v>1</v>
      </c>
      <c r="B65" s="249" t="s">
        <v>40</v>
      </c>
      <c r="C65" s="286" t="s">
        <v>49</v>
      </c>
      <c r="D65" s="118">
        <v>191</v>
      </c>
      <c r="E65" s="88">
        <v>172</v>
      </c>
      <c r="F65" s="88">
        <v>164</v>
      </c>
      <c r="G65" s="119">
        <v>199</v>
      </c>
      <c r="H65" s="118">
        <v>225</v>
      </c>
      <c r="I65" s="88">
        <v>179</v>
      </c>
      <c r="J65" s="88">
        <v>182</v>
      </c>
      <c r="K65" s="119">
        <v>258</v>
      </c>
      <c r="L65" s="279">
        <v>80</v>
      </c>
      <c r="M65" s="280">
        <f aca="true" t="shared" si="6" ref="M65:M77">SUM(D65:L65)</f>
        <v>1650</v>
      </c>
      <c r="N65" s="122">
        <f aca="true" t="shared" si="7" ref="N65:N77">M65/8</f>
        <v>206.25</v>
      </c>
    </row>
    <row r="66" spans="1:14" ht="22.5" customHeight="1">
      <c r="A66" s="111">
        <v>2</v>
      </c>
      <c r="B66" s="250" t="s">
        <v>7</v>
      </c>
      <c r="C66" s="262" t="s">
        <v>49</v>
      </c>
      <c r="D66" s="117">
        <v>149</v>
      </c>
      <c r="E66" s="50">
        <v>189</v>
      </c>
      <c r="F66" s="50">
        <v>156</v>
      </c>
      <c r="G66" s="120">
        <v>202</v>
      </c>
      <c r="H66" s="117">
        <v>173</v>
      </c>
      <c r="I66" s="50">
        <v>161</v>
      </c>
      <c r="J66" s="50">
        <v>157</v>
      </c>
      <c r="K66" s="120">
        <v>168</v>
      </c>
      <c r="L66" s="269">
        <v>32</v>
      </c>
      <c r="M66" s="273">
        <f t="shared" si="6"/>
        <v>1387</v>
      </c>
      <c r="N66" s="123">
        <f t="shared" si="7"/>
        <v>173.375</v>
      </c>
    </row>
    <row r="67" spans="1:14" ht="22.5" customHeight="1">
      <c r="A67" s="111">
        <v>3</v>
      </c>
      <c r="B67" s="250" t="s">
        <v>57</v>
      </c>
      <c r="C67" s="262" t="s">
        <v>49</v>
      </c>
      <c r="D67" s="121">
        <v>153</v>
      </c>
      <c r="E67" s="56">
        <v>135</v>
      </c>
      <c r="F67" s="50">
        <v>176</v>
      </c>
      <c r="G67" s="120">
        <v>203</v>
      </c>
      <c r="H67" s="121">
        <v>171</v>
      </c>
      <c r="I67" s="56">
        <v>155</v>
      </c>
      <c r="J67" s="50">
        <v>166</v>
      </c>
      <c r="K67" s="120">
        <v>143</v>
      </c>
      <c r="L67" s="269">
        <v>64</v>
      </c>
      <c r="M67" s="273">
        <f t="shared" si="6"/>
        <v>1366</v>
      </c>
      <c r="N67" s="123">
        <f t="shared" si="7"/>
        <v>170.75</v>
      </c>
    </row>
    <row r="68" spans="1:14" ht="22.5" customHeight="1">
      <c r="A68" s="111">
        <v>4</v>
      </c>
      <c r="B68" s="250" t="s">
        <v>60</v>
      </c>
      <c r="C68" s="262" t="s">
        <v>49</v>
      </c>
      <c r="D68" s="117">
        <v>130</v>
      </c>
      <c r="E68" s="50">
        <v>163</v>
      </c>
      <c r="F68" s="50">
        <v>159</v>
      </c>
      <c r="G68" s="120">
        <v>157</v>
      </c>
      <c r="H68" s="117">
        <v>183</v>
      </c>
      <c r="I68" s="50">
        <v>136</v>
      </c>
      <c r="J68" s="50">
        <v>147</v>
      </c>
      <c r="K68" s="120">
        <v>200</v>
      </c>
      <c r="L68" s="269">
        <v>64</v>
      </c>
      <c r="M68" s="273">
        <f t="shared" si="6"/>
        <v>1339</v>
      </c>
      <c r="N68" s="123">
        <f t="shared" si="7"/>
        <v>167.375</v>
      </c>
    </row>
    <row r="69" spans="1:14" ht="22.5" customHeight="1">
      <c r="A69" s="111">
        <v>5</v>
      </c>
      <c r="B69" s="250" t="s">
        <v>10</v>
      </c>
      <c r="C69" s="262" t="s">
        <v>49</v>
      </c>
      <c r="D69" s="117">
        <v>169</v>
      </c>
      <c r="E69" s="50">
        <v>190</v>
      </c>
      <c r="F69" s="50">
        <v>174</v>
      </c>
      <c r="G69" s="120">
        <v>139</v>
      </c>
      <c r="H69" s="117">
        <v>172</v>
      </c>
      <c r="I69" s="50">
        <v>172</v>
      </c>
      <c r="J69" s="50">
        <v>114</v>
      </c>
      <c r="K69" s="120">
        <v>201</v>
      </c>
      <c r="L69" s="269"/>
      <c r="M69" s="273">
        <f t="shared" si="6"/>
        <v>1331</v>
      </c>
      <c r="N69" s="123">
        <f t="shared" si="7"/>
        <v>166.375</v>
      </c>
    </row>
    <row r="70" spans="1:14" ht="22.5" customHeight="1">
      <c r="A70" s="111">
        <v>6</v>
      </c>
      <c r="B70" s="221" t="s">
        <v>44</v>
      </c>
      <c r="C70" s="263" t="s">
        <v>49</v>
      </c>
      <c r="D70" s="117">
        <v>181</v>
      </c>
      <c r="E70" s="50">
        <v>128</v>
      </c>
      <c r="F70" s="50">
        <v>159</v>
      </c>
      <c r="G70" s="120">
        <v>174</v>
      </c>
      <c r="H70" s="117">
        <v>136</v>
      </c>
      <c r="I70" s="50">
        <v>164</v>
      </c>
      <c r="J70" s="50">
        <v>175</v>
      </c>
      <c r="K70" s="120">
        <v>140</v>
      </c>
      <c r="L70" s="269">
        <v>48</v>
      </c>
      <c r="M70" s="273">
        <f t="shared" si="6"/>
        <v>1305</v>
      </c>
      <c r="N70" s="123">
        <f>M70/8</f>
        <v>163.125</v>
      </c>
    </row>
    <row r="71" spans="1:14" ht="22.5" customHeight="1">
      <c r="A71" s="111">
        <v>7</v>
      </c>
      <c r="B71" s="250" t="s">
        <v>91</v>
      </c>
      <c r="C71" s="262" t="s">
        <v>49</v>
      </c>
      <c r="D71" s="125">
        <v>168</v>
      </c>
      <c r="E71" s="62">
        <v>133</v>
      </c>
      <c r="F71" s="62">
        <v>138</v>
      </c>
      <c r="G71" s="126">
        <v>170</v>
      </c>
      <c r="H71" s="117">
        <v>153</v>
      </c>
      <c r="I71" s="50">
        <v>124</v>
      </c>
      <c r="J71" s="50">
        <v>160</v>
      </c>
      <c r="K71" s="120">
        <v>177</v>
      </c>
      <c r="L71" s="269">
        <v>64</v>
      </c>
      <c r="M71" s="273">
        <f t="shared" si="6"/>
        <v>1287</v>
      </c>
      <c r="N71" s="123">
        <f t="shared" si="7"/>
        <v>160.875</v>
      </c>
    </row>
    <row r="72" spans="1:14" ht="22.5" customHeight="1">
      <c r="A72" s="111">
        <v>8</v>
      </c>
      <c r="B72" s="250" t="s">
        <v>6</v>
      </c>
      <c r="C72" s="262" t="s">
        <v>49</v>
      </c>
      <c r="D72" s="125">
        <v>159</v>
      </c>
      <c r="E72" s="62">
        <v>129</v>
      </c>
      <c r="F72" s="62">
        <v>180</v>
      </c>
      <c r="G72" s="126">
        <v>149</v>
      </c>
      <c r="H72" s="117">
        <v>150</v>
      </c>
      <c r="I72" s="50">
        <v>189</v>
      </c>
      <c r="J72" s="50">
        <v>131</v>
      </c>
      <c r="K72" s="120">
        <v>124</v>
      </c>
      <c r="L72" s="269">
        <v>32</v>
      </c>
      <c r="M72" s="273">
        <f t="shared" si="6"/>
        <v>1243</v>
      </c>
      <c r="N72" s="123">
        <f t="shared" si="7"/>
        <v>155.375</v>
      </c>
    </row>
    <row r="73" spans="1:14" ht="22.5" customHeight="1">
      <c r="A73" s="111">
        <v>9</v>
      </c>
      <c r="B73" s="250" t="s">
        <v>20</v>
      </c>
      <c r="C73" s="262" t="s">
        <v>49</v>
      </c>
      <c r="D73" s="117">
        <v>124</v>
      </c>
      <c r="E73" s="50">
        <v>149</v>
      </c>
      <c r="F73" s="50">
        <v>137</v>
      </c>
      <c r="G73" s="120">
        <v>126</v>
      </c>
      <c r="H73" s="121">
        <v>125</v>
      </c>
      <c r="I73" s="56">
        <v>148</v>
      </c>
      <c r="J73" s="50">
        <v>132</v>
      </c>
      <c r="K73" s="120">
        <v>192</v>
      </c>
      <c r="L73" s="269">
        <v>32</v>
      </c>
      <c r="M73" s="273">
        <f t="shared" si="6"/>
        <v>1165</v>
      </c>
      <c r="N73" s="123">
        <f t="shared" si="7"/>
        <v>145.625</v>
      </c>
    </row>
    <row r="74" spans="1:14" ht="22.5" customHeight="1">
      <c r="A74" s="111">
        <v>10</v>
      </c>
      <c r="B74" s="251" t="s">
        <v>31</v>
      </c>
      <c r="C74" s="262" t="s">
        <v>49</v>
      </c>
      <c r="D74" s="117">
        <v>128</v>
      </c>
      <c r="E74" s="50">
        <v>184</v>
      </c>
      <c r="F74" s="50">
        <v>136</v>
      </c>
      <c r="G74" s="120">
        <v>129</v>
      </c>
      <c r="H74" s="117">
        <v>167</v>
      </c>
      <c r="I74" s="50">
        <v>143</v>
      </c>
      <c r="J74" s="50">
        <v>96</v>
      </c>
      <c r="K74" s="120">
        <v>106</v>
      </c>
      <c r="L74" s="270">
        <v>48</v>
      </c>
      <c r="M74" s="273">
        <f t="shared" si="6"/>
        <v>1137</v>
      </c>
      <c r="N74" s="123">
        <f t="shared" si="7"/>
        <v>142.125</v>
      </c>
    </row>
    <row r="75" spans="1:14" ht="22.5" customHeight="1">
      <c r="A75" s="111">
        <v>11</v>
      </c>
      <c r="B75" s="250" t="s">
        <v>9</v>
      </c>
      <c r="C75" s="262" t="s">
        <v>49</v>
      </c>
      <c r="D75" s="117">
        <v>137</v>
      </c>
      <c r="E75" s="50">
        <v>136</v>
      </c>
      <c r="F75" s="50">
        <v>144</v>
      </c>
      <c r="G75" s="120">
        <v>129</v>
      </c>
      <c r="H75" s="117">
        <v>96</v>
      </c>
      <c r="I75" s="50">
        <v>150</v>
      </c>
      <c r="J75" s="50">
        <v>130</v>
      </c>
      <c r="K75" s="120">
        <v>132</v>
      </c>
      <c r="L75" s="270">
        <v>80</v>
      </c>
      <c r="M75" s="273">
        <f t="shared" si="6"/>
        <v>1134</v>
      </c>
      <c r="N75" s="123">
        <f t="shared" si="7"/>
        <v>141.75</v>
      </c>
    </row>
    <row r="76" spans="1:14" ht="22.5" customHeight="1">
      <c r="A76" s="111">
        <v>12</v>
      </c>
      <c r="B76" s="250" t="s">
        <v>59</v>
      </c>
      <c r="C76" s="262" t="s">
        <v>49</v>
      </c>
      <c r="D76" s="125">
        <v>125</v>
      </c>
      <c r="E76" s="62">
        <v>117</v>
      </c>
      <c r="F76" s="62">
        <v>103</v>
      </c>
      <c r="G76" s="126">
        <v>135</v>
      </c>
      <c r="H76" s="117">
        <v>99</v>
      </c>
      <c r="I76" s="50">
        <v>82</v>
      </c>
      <c r="J76" s="50">
        <v>138</v>
      </c>
      <c r="K76" s="120">
        <v>114</v>
      </c>
      <c r="L76" s="269">
        <v>160</v>
      </c>
      <c r="M76" s="273">
        <f t="shared" si="6"/>
        <v>1073</v>
      </c>
      <c r="N76" s="123">
        <f t="shared" si="7"/>
        <v>134.125</v>
      </c>
    </row>
    <row r="77" spans="1:14" ht="22.5" customHeight="1" thickBot="1">
      <c r="A77" s="114">
        <v>13</v>
      </c>
      <c r="B77" s="252" t="s">
        <v>42</v>
      </c>
      <c r="C77" s="264" t="s">
        <v>49</v>
      </c>
      <c r="D77" s="265">
        <v>107</v>
      </c>
      <c r="E77" s="266">
        <v>100</v>
      </c>
      <c r="F77" s="266">
        <v>86</v>
      </c>
      <c r="G77" s="267">
        <v>146</v>
      </c>
      <c r="H77" s="206">
        <v>136</v>
      </c>
      <c r="I77" s="75">
        <v>117</v>
      </c>
      <c r="J77" s="75">
        <v>138</v>
      </c>
      <c r="K77" s="207">
        <v>156</v>
      </c>
      <c r="L77" s="272">
        <v>32</v>
      </c>
      <c r="M77" s="274">
        <f t="shared" si="6"/>
        <v>1018</v>
      </c>
      <c r="N77" s="124">
        <f t="shared" si="7"/>
        <v>127.25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57421875" style="135" customWidth="1"/>
    <col min="2" max="2" width="26.8515625" style="136" customWidth="1"/>
    <col min="3" max="4" width="6.57421875" style="136" customWidth="1"/>
    <col min="5" max="5" width="4.00390625" style="135" customWidth="1"/>
    <col min="6" max="6" width="6.7109375" style="191" customWidth="1"/>
    <col min="7" max="7" width="5.57421875" style="135" customWidth="1"/>
    <col min="8" max="8" width="27.00390625" style="136" customWidth="1"/>
    <col min="9" max="10" width="6.57421875" style="136" customWidth="1"/>
    <col min="11" max="11" width="4.00390625" style="135" customWidth="1"/>
    <col min="12" max="12" width="6.7109375" style="191" customWidth="1"/>
    <col min="13" max="13" width="5.7109375" style="136" customWidth="1"/>
    <col min="14" max="14" width="26.421875" style="79" customWidth="1"/>
    <col min="15" max="16" width="6.57421875" style="136" customWidth="1"/>
    <col min="17" max="17" width="4.00390625" style="136" customWidth="1"/>
    <col min="18" max="18" width="6.7109375" style="191" customWidth="1"/>
    <col min="19" max="19" width="5.7109375" style="136" customWidth="1"/>
    <col min="20" max="20" width="10.28125" style="135" bestFit="1" customWidth="1"/>
    <col min="21" max="16384" width="9.140625" style="136" customWidth="1"/>
  </cols>
  <sheetData>
    <row r="1" spans="1:20" ht="18.75">
      <c r="A1" s="223"/>
      <c r="E1" s="223"/>
      <c r="F1" s="223"/>
      <c r="G1" s="223"/>
      <c r="K1" s="223"/>
      <c r="L1" s="223"/>
      <c r="R1" s="223"/>
      <c r="T1" s="223"/>
    </row>
    <row r="2" spans="1:20" s="137" customFormat="1" ht="15">
      <c r="A2" s="134"/>
      <c r="B2" s="333" t="s">
        <v>11</v>
      </c>
      <c r="C2" s="333"/>
      <c r="D2" s="333"/>
      <c r="E2" s="333"/>
      <c r="F2" s="333"/>
      <c r="G2" s="134"/>
      <c r="H2" s="334" t="s">
        <v>12</v>
      </c>
      <c r="I2" s="334"/>
      <c r="J2" s="334"/>
      <c r="K2" s="334"/>
      <c r="L2" s="334"/>
      <c r="M2" s="135"/>
      <c r="N2" s="335" t="s">
        <v>13</v>
      </c>
      <c r="O2" s="335"/>
      <c r="P2" s="335"/>
      <c r="Q2" s="335"/>
      <c r="R2" s="335"/>
      <c r="S2" s="135"/>
      <c r="T2" s="136"/>
    </row>
    <row r="3" spans="13:20" ht="18.75">
      <c r="M3" s="135"/>
      <c r="S3" s="135"/>
      <c r="T3" s="138" t="s">
        <v>14</v>
      </c>
    </row>
    <row r="4" spans="1:20" ht="18.75">
      <c r="A4" s="247" t="s">
        <v>30</v>
      </c>
      <c r="C4" s="139">
        <v>1</v>
      </c>
      <c r="D4" s="139">
        <v>2</v>
      </c>
      <c r="E4" s="139" t="s">
        <v>2</v>
      </c>
      <c r="F4" s="139" t="s">
        <v>3</v>
      </c>
      <c r="G4" s="247" t="s">
        <v>30</v>
      </c>
      <c r="I4" s="139">
        <v>1</v>
      </c>
      <c r="J4" s="139">
        <v>2</v>
      </c>
      <c r="K4" s="139" t="s">
        <v>2</v>
      </c>
      <c r="L4" s="139" t="s">
        <v>3</v>
      </c>
      <c r="M4" s="247" t="s">
        <v>30</v>
      </c>
      <c r="O4" s="140">
        <v>1</v>
      </c>
      <c r="P4" s="140">
        <v>2</v>
      </c>
      <c r="Q4" s="140" t="s">
        <v>2</v>
      </c>
      <c r="R4" s="140" t="s">
        <v>3</v>
      </c>
      <c r="S4" s="135"/>
      <c r="T4" s="172"/>
    </row>
    <row r="5" spans="1:20" ht="17.25">
      <c r="A5" s="247">
        <v>13</v>
      </c>
      <c r="B5" s="197" t="str">
        <f>'2 квалификация'!B19</f>
        <v>Журавлёв Алексей</v>
      </c>
      <c r="C5" s="143">
        <v>143</v>
      </c>
      <c r="D5" s="144">
        <v>135</v>
      </c>
      <c r="E5" s="142"/>
      <c r="F5" s="142">
        <f>SUM(C5:E5)</f>
        <v>278</v>
      </c>
      <c r="G5" s="247">
        <v>7</v>
      </c>
      <c r="H5" s="299" t="str">
        <f>'2 квалификация'!B13</f>
        <v>Хохлов Олег</v>
      </c>
      <c r="I5" s="304">
        <v>180</v>
      </c>
      <c r="J5" s="305">
        <v>179</v>
      </c>
      <c r="K5" s="302">
        <v>8</v>
      </c>
      <c r="L5" s="302">
        <f>SUM(I5:K5)</f>
        <v>367</v>
      </c>
      <c r="M5" s="247">
        <v>1</v>
      </c>
      <c r="N5" s="299" t="str">
        <f>'2 квалификация'!B7</f>
        <v>Соколов Виктор</v>
      </c>
      <c r="O5" s="300">
        <v>157</v>
      </c>
      <c r="P5" s="301">
        <v>185</v>
      </c>
      <c r="Q5" s="302">
        <v>20</v>
      </c>
      <c r="R5" s="302">
        <f>SUM(O5:Q5)</f>
        <v>362</v>
      </c>
      <c r="S5" s="138"/>
      <c r="T5" s="246" t="s">
        <v>108</v>
      </c>
    </row>
    <row r="6" spans="1:20" ht="17.25">
      <c r="A6" s="247">
        <v>14</v>
      </c>
      <c r="B6" s="197" t="str">
        <f>'2 квалификация'!B20</f>
        <v>Грибов Анатолий</v>
      </c>
      <c r="C6" s="143">
        <v>131</v>
      </c>
      <c r="D6" s="144">
        <v>166</v>
      </c>
      <c r="E6" s="142">
        <v>16</v>
      </c>
      <c r="F6" s="142">
        <f aca="true" t="shared" si="0" ref="F6:F16">SUM(C6:E6)</f>
        <v>313</v>
      </c>
      <c r="G6" s="247">
        <v>8</v>
      </c>
      <c r="H6" s="197" t="str">
        <f>'2 квалификация'!B14</f>
        <v>Воскобойников Дмитрий</v>
      </c>
      <c r="I6" s="210">
        <v>176</v>
      </c>
      <c r="J6" s="211">
        <v>162</v>
      </c>
      <c r="K6" s="142"/>
      <c r="L6" s="142">
        <f aca="true" t="shared" si="1" ref="L6:L16">SUM(I6:K6)</f>
        <v>338</v>
      </c>
      <c r="M6" s="247">
        <v>2</v>
      </c>
      <c r="N6" s="299" t="str">
        <f>'2 квалификация'!B8</f>
        <v>Гаврилов Андрей</v>
      </c>
      <c r="O6" s="300">
        <v>169</v>
      </c>
      <c r="P6" s="301">
        <v>191</v>
      </c>
      <c r="Q6" s="302"/>
      <c r="R6" s="302">
        <f aca="true" t="shared" si="2" ref="R6:R16">SUM(O6:Q6)</f>
        <v>360</v>
      </c>
      <c r="S6" s="138"/>
      <c r="T6" s="245" t="s">
        <v>109</v>
      </c>
    </row>
    <row r="7" spans="1:20" ht="17.25">
      <c r="A7" s="247">
        <v>15</v>
      </c>
      <c r="B7" s="299" t="str">
        <f>'2 квалификация'!B21</f>
        <v>Парахневич Андрей</v>
      </c>
      <c r="C7" s="300">
        <v>159</v>
      </c>
      <c r="D7" s="301">
        <v>193</v>
      </c>
      <c r="E7" s="302"/>
      <c r="F7" s="302">
        <f t="shared" si="0"/>
        <v>352</v>
      </c>
      <c r="G7" s="247">
        <v>9</v>
      </c>
      <c r="H7" s="197" t="str">
        <f>'2 квалификация'!B15</f>
        <v>Беляева Елена</v>
      </c>
      <c r="I7" s="210">
        <v>130</v>
      </c>
      <c r="J7" s="211">
        <v>166</v>
      </c>
      <c r="K7" s="142">
        <v>16</v>
      </c>
      <c r="L7" s="142">
        <f t="shared" si="1"/>
        <v>312</v>
      </c>
      <c r="M7" s="247">
        <v>3</v>
      </c>
      <c r="N7" s="299" t="str">
        <f>'2 квалификация'!B9</f>
        <v>Пражак Наталья</v>
      </c>
      <c r="O7" s="300">
        <v>193</v>
      </c>
      <c r="P7" s="301">
        <v>209</v>
      </c>
      <c r="Q7" s="302">
        <v>16</v>
      </c>
      <c r="R7" s="302">
        <f t="shared" si="2"/>
        <v>418</v>
      </c>
      <c r="S7" s="138"/>
      <c r="T7" s="245" t="s">
        <v>107</v>
      </c>
    </row>
    <row r="8" spans="1:19" ht="17.25">
      <c r="A8" s="247">
        <v>16</v>
      </c>
      <c r="B8" s="197" t="str">
        <f>'2 квалификация'!B22</f>
        <v>Мнацаканов Михаил</v>
      </c>
      <c r="C8" s="143">
        <v>157</v>
      </c>
      <c r="D8" s="144">
        <v>197</v>
      </c>
      <c r="E8" s="142">
        <v>-24</v>
      </c>
      <c r="F8" s="142">
        <f t="shared" si="0"/>
        <v>330</v>
      </c>
      <c r="G8" s="247">
        <v>10</v>
      </c>
      <c r="H8" s="197" t="str">
        <f>'2 квалификация'!B16</f>
        <v>Гущин Андрей</v>
      </c>
      <c r="I8" s="210">
        <v>138</v>
      </c>
      <c r="J8" s="211">
        <v>125</v>
      </c>
      <c r="K8" s="142"/>
      <c r="L8" s="142">
        <f t="shared" si="1"/>
        <v>263</v>
      </c>
      <c r="M8" s="247">
        <v>4</v>
      </c>
      <c r="N8" s="197" t="str">
        <f>'2 квалификация'!B10</f>
        <v>Пражак Антон</v>
      </c>
      <c r="O8" s="143">
        <v>165</v>
      </c>
      <c r="P8" s="144">
        <v>170</v>
      </c>
      <c r="Q8" s="142"/>
      <c r="R8" s="142">
        <f t="shared" si="2"/>
        <v>335</v>
      </c>
      <c r="S8" s="138"/>
    </row>
    <row r="9" spans="1:20" ht="18.75">
      <c r="A9" s="247">
        <v>17</v>
      </c>
      <c r="B9" s="299" t="str">
        <f>'2 квалификация'!B23</f>
        <v>Коробко Алексей</v>
      </c>
      <c r="C9" s="300">
        <v>165</v>
      </c>
      <c r="D9" s="301">
        <v>178</v>
      </c>
      <c r="E9" s="302"/>
      <c r="F9" s="302">
        <f t="shared" si="0"/>
        <v>343</v>
      </c>
      <c r="G9" s="247">
        <v>11</v>
      </c>
      <c r="H9" s="299" t="str">
        <f>'2 квалификация'!B17</f>
        <v>Фаллер Анна</v>
      </c>
      <c r="I9" s="304">
        <v>145</v>
      </c>
      <c r="J9" s="305">
        <v>186</v>
      </c>
      <c r="K9" s="302">
        <v>16</v>
      </c>
      <c r="L9" s="302">
        <f t="shared" si="1"/>
        <v>347</v>
      </c>
      <c r="M9" s="247">
        <v>5</v>
      </c>
      <c r="N9" s="197" t="str">
        <f>'2 квалификация'!B11</f>
        <v>Бурашников Сергей</v>
      </c>
      <c r="O9" s="143">
        <v>191</v>
      </c>
      <c r="P9" s="144">
        <v>147</v>
      </c>
      <c r="Q9" s="142"/>
      <c r="R9" s="142">
        <f t="shared" si="2"/>
        <v>338</v>
      </c>
      <c r="S9" s="138"/>
      <c r="T9" s="183"/>
    </row>
    <row r="10" spans="1:20" ht="18.75">
      <c r="A10" s="247">
        <v>18</v>
      </c>
      <c r="B10" s="299" t="str">
        <f>'2 квалификация'!B24</f>
        <v>Зубов Сергей</v>
      </c>
      <c r="C10" s="300">
        <v>184</v>
      </c>
      <c r="D10" s="301">
        <v>147</v>
      </c>
      <c r="E10" s="302">
        <v>16</v>
      </c>
      <c r="F10" s="302">
        <f t="shared" si="0"/>
        <v>347</v>
      </c>
      <c r="G10" s="248">
        <v>12</v>
      </c>
      <c r="H10" s="197" t="str">
        <f>'2 квалификация'!B18</f>
        <v>Нестеров Кирилл</v>
      </c>
      <c r="I10" s="210">
        <v>154</v>
      </c>
      <c r="J10" s="211">
        <v>188</v>
      </c>
      <c r="K10" s="142"/>
      <c r="L10" s="142">
        <f t="shared" si="1"/>
        <v>342</v>
      </c>
      <c r="M10" s="248">
        <v>6</v>
      </c>
      <c r="N10" s="197" t="str">
        <f>'2 квалификация'!B12</f>
        <v>Загуменный Владимир</v>
      </c>
      <c r="O10" s="143">
        <v>167</v>
      </c>
      <c r="P10" s="144">
        <v>136</v>
      </c>
      <c r="Q10" s="142">
        <v>16</v>
      </c>
      <c r="R10" s="142">
        <f t="shared" si="2"/>
        <v>319</v>
      </c>
      <c r="S10" s="146"/>
      <c r="T10" s="183"/>
    </row>
    <row r="11" spans="1:20" ht="17.25">
      <c r="A11" s="247">
        <v>19</v>
      </c>
      <c r="B11" s="197" t="str">
        <f>'2 квалификация'!B25</f>
        <v>Володин Андрей</v>
      </c>
      <c r="C11" s="143" t="s">
        <v>110</v>
      </c>
      <c r="D11" s="144" t="s">
        <v>110</v>
      </c>
      <c r="E11" s="142"/>
      <c r="F11" s="142">
        <f t="shared" si="0"/>
        <v>0</v>
      </c>
      <c r="G11" s="243" t="s">
        <v>95</v>
      </c>
      <c r="H11" s="299" t="s">
        <v>89</v>
      </c>
      <c r="I11" s="304">
        <v>143</v>
      </c>
      <c r="J11" s="305">
        <v>226</v>
      </c>
      <c r="K11" s="302">
        <v>-24</v>
      </c>
      <c r="L11" s="302">
        <f t="shared" si="1"/>
        <v>345</v>
      </c>
      <c r="M11" s="244" t="s">
        <v>101</v>
      </c>
      <c r="N11" s="299" t="s">
        <v>39</v>
      </c>
      <c r="O11" s="300">
        <v>212</v>
      </c>
      <c r="P11" s="301">
        <v>238</v>
      </c>
      <c r="Q11" s="302"/>
      <c r="R11" s="302">
        <f t="shared" si="2"/>
        <v>450</v>
      </c>
      <c r="S11" s="138"/>
      <c r="T11" s="245" t="s">
        <v>94</v>
      </c>
    </row>
    <row r="12" spans="1:20" ht="18.75">
      <c r="A12" s="247">
        <v>20</v>
      </c>
      <c r="B12" s="197" t="str">
        <f>'2 квалификация'!B26</f>
        <v>Корнышов Юрий</v>
      </c>
      <c r="C12" s="143" t="s">
        <v>110</v>
      </c>
      <c r="D12" s="144" t="s">
        <v>110</v>
      </c>
      <c r="E12" s="142"/>
      <c r="F12" s="142">
        <f t="shared" si="0"/>
        <v>0</v>
      </c>
      <c r="G12" s="243" t="s">
        <v>96</v>
      </c>
      <c r="H12" s="299" t="s">
        <v>39</v>
      </c>
      <c r="I12" s="304">
        <v>226</v>
      </c>
      <c r="J12" s="305">
        <v>179</v>
      </c>
      <c r="K12" s="302"/>
      <c r="L12" s="302">
        <f t="shared" si="1"/>
        <v>405</v>
      </c>
      <c r="M12" s="244" t="s">
        <v>102</v>
      </c>
      <c r="N12" s="197" t="s">
        <v>91</v>
      </c>
      <c r="O12" s="143">
        <v>161</v>
      </c>
      <c r="P12" s="212">
        <v>155</v>
      </c>
      <c r="Q12" s="142">
        <v>16</v>
      </c>
      <c r="R12" s="142">
        <f t="shared" si="2"/>
        <v>332</v>
      </c>
      <c r="S12" s="138"/>
      <c r="T12" s="183"/>
    </row>
    <row r="13" spans="1:20" ht="18.75">
      <c r="A13" s="247">
        <v>21</v>
      </c>
      <c r="B13" s="299" t="str">
        <f>'2 квалификация'!B27</f>
        <v>Носов Юрий</v>
      </c>
      <c r="C13" s="300">
        <v>198</v>
      </c>
      <c r="D13" s="301">
        <v>180</v>
      </c>
      <c r="E13" s="302">
        <v>-24</v>
      </c>
      <c r="F13" s="302">
        <f t="shared" si="0"/>
        <v>354</v>
      </c>
      <c r="G13" s="243" t="s">
        <v>97</v>
      </c>
      <c r="H13" s="299" t="s">
        <v>91</v>
      </c>
      <c r="I13" s="304">
        <v>168</v>
      </c>
      <c r="J13" s="305">
        <v>190</v>
      </c>
      <c r="K13" s="302">
        <v>16</v>
      </c>
      <c r="L13" s="302">
        <f t="shared" si="1"/>
        <v>374</v>
      </c>
      <c r="M13" s="244" t="s">
        <v>103</v>
      </c>
      <c r="N13" s="197" t="s">
        <v>7</v>
      </c>
      <c r="O13" s="143">
        <v>178</v>
      </c>
      <c r="P13" s="144">
        <v>170</v>
      </c>
      <c r="Q13" s="142">
        <v>8</v>
      </c>
      <c r="R13" s="142">
        <f t="shared" si="2"/>
        <v>356</v>
      </c>
      <c r="S13" s="138"/>
      <c r="T13" s="183"/>
    </row>
    <row r="14" spans="1:20" ht="17.25">
      <c r="A14" s="247">
        <v>22</v>
      </c>
      <c r="B14" s="299" t="str">
        <f>'2 квалификация'!B28</f>
        <v>Квашнёв Сергей</v>
      </c>
      <c r="C14" s="300">
        <v>170</v>
      </c>
      <c r="D14" s="301">
        <v>161</v>
      </c>
      <c r="E14" s="302"/>
      <c r="F14" s="302">
        <f t="shared" si="0"/>
        <v>331</v>
      </c>
      <c r="G14" s="243" t="s">
        <v>98</v>
      </c>
      <c r="H14" s="197" t="s">
        <v>76</v>
      </c>
      <c r="I14" s="210">
        <v>143</v>
      </c>
      <c r="J14" s="211">
        <v>136</v>
      </c>
      <c r="K14" s="142"/>
      <c r="L14" s="142">
        <f t="shared" si="1"/>
        <v>279</v>
      </c>
      <c r="M14" s="244" t="s">
        <v>104</v>
      </c>
      <c r="N14" s="197" t="s">
        <v>35</v>
      </c>
      <c r="O14" s="143">
        <v>154</v>
      </c>
      <c r="P14" s="144">
        <v>156</v>
      </c>
      <c r="Q14" s="142"/>
      <c r="R14" s="142">
        <f t="shared" si="2"/>
        <v>310</v>
      </c>
      <c r="S14" s="147"/>
      <c r="T14" s="148"/>
    </row>
    <row r="15" spans="1:20" ht="17.25">
      <c r="A15" s="247">
        <v>23</v>
      </c>
      <c r="B15" s="197" t="str">
        <f>'2 квалификация'!B29</f>
        <v>Зайцев Максим</v>
      </c>
      <c r="C15" s="143">
        <v>178</v>
      </c>
      <c r="D15" s="144">
        <v>132</v>
      </c>
      <c r="E15" s="142"/>
      <c r="F15" s="142">
        <f t="shared" si="0"/>
        <v>310</v>
      </c>
      <c r="G15" s="243" t="s">
        <v>99</v>
      </c>
      <c r="H15" s="197" t="s">
        <v>61</v>
      </c>
      <c r="I15" s="210">
        <v>179</v>
      </c>
      <c r="J15" s="211">
        <v>139</v>
      </c>
      <c r="K15" s="142"/>
      <c r="L15" s="142">
        <f t="shared" si="1"/>
        <v>318</v>
      </c>
      <c r="M15" s="244" t="s">
        <v>105</v>
      </c>
      <c r="N15" s="197" t="s">
        <v>89</v>
      </c>
      <c r="O15" s="143">
        <v>168</v>
      </c>
      <c r="P15" s="144">
        <v>199</v>
      </c>
      <c r="Q15" s="142">
        <v>-24</v>
      </c>
      <c r="R15" s="142">
        <f t="shared" si="2"/>
        <v>343</v>
      </c>
      <c r="S15" s="135"/>
      <c r="T15" s="242"/>
    </row>
    <row r="16" spans="1:20" ht="17.25">
      <c r="A16" s="247">
        <v>24</v>
      </c>
      <c r="B16" s="299" t="str">
        <f>'2 квалификация'!B30</f>
        <v>Ульрих Николай</v>
      </c>
      <c r="C16" s="303">
        <v>183</v>
      </c>
      <c r="D16" s="301">
        <v>153</v>
      </c>
      <c r="E16" s="302"/>
      <c r="F16" s="302">
        <f t="shared" si="0"/>
        <v>336</v>
      </c>
      <c r="G16" s="243" t="s">
        <v>100</v>
      </c>
      <c r="H16" s="299" t="s">
        <v>35</v>
      </c>
      <c r="I16" s="304">
        <v>179</v>
      </c>
      <c r="J16" s="305">
        <v>181</v>
      </c>
      <c r="K16" s="302"/>
      <c r="L16" s="302">
        <f t="shared" si="1"/>
        <v>360</v>
      </c>
      <c r="M16" s="244" t="s">
        <v>106</v>
      </c>
      <c r="N16" s="197" t="s">
        <v>72</v>
      </c>
      <c r="O16" s="143">
        <v>173</v>
      </c>
      <c r="P16" s="144">
        <v>151</v>
      </c>
      <c r="Q16" s="142">
        <v>16</v>
      </c>
      <c r="R16" s="142">
        <f t="shared" si="2"/>
        <v>340</v>
      </c>
      <c r="S16" s="135"/>
      <c r="T16" s="148"/>
    </row>
    <row r="17" spans="8:20" ht="18.75">
      <c r="H17" s="145"/>
      <c r="O17" s="135"/>
      <c r="T17" s="136"/>
    </row>
    <row r="18" spans="2:8" ht="18.75">
      <c r="B18" s="148"/>
      <c r="H18" s="148"/>
    </row>
    <row r="19" spans="2:8" ht="18.75">
      <c r="B19" s="298" t="s">
        <v>115</v>
      </c>
      <c r="C19" s="337" t="s">
        <v>14</v>
      </c>
      <c r="D19" s="337"/>
      <c r="E19" s="337"/>
      <c r="F19" s="337"/>
      <c r="H19" s="148"/>
    </row>
    <row r="20" spans="2:8" ht="18.75">
      <c r="B20" s="149"/>
      <c r="G20" s="150"/>
      <c r="H20" s="151"/>
    </row>
    <row r="21" spans="1:22" ht="17.25" customHeight="1">
      <c r="A21" s="138">
        <v>4</v>
      </c>
      <c r="B21" s="164" t="s">
        <v>111</v>
      </c>
      <c r="C21" s="161" t="s">
        <v>116</v>
      </c>
      <c r="D21" s="153"/>
      <c r="E21" s="310"/>
      <c r="F21" s="162">
        <v>213</v>
      </c>
      <c r="G21" s="147"/>
      <c r="H21" s="156"/>
      <c r="K21" s="136"/>
      <c r="M21" s="135"/>
      <c r="T21" s="136"/>
      <c r="V21" s="135"/>
    </row>
    <row r="22" spans="1:22" ht="17.25" customHeight="1">
      <c r="A22" s="138">
        <v>1</v>
      </c>
      <c r="B22" s="170" t="s">
        <v>112</v>
      </c>
      <c r="C22" s="158"/>
      <c r="D22" s="156"/>
      <c r="E22" s="147"/>
      <c r="F22" s="147"/>
      <c r="G22" s="159"/>
      <c r="H22" s="156"/>
      <c r="K22" s="136"/>
      <c r="L22" s="150"/>
      <c r="M22" s="150"/>
      <c r="O22" s="151"/>
      <c r="P22" s="151"/>
      <c r="Q22" s="151"/>
      <c r="R22" s="150"/>
      <c r="S22" s="151"/>
      <c r="T22" s="136"/>
      <c r="V22" s="135"/>
    </row>
    <row r="23" spans="1:22" ht="17.25" customHeight="1">
      <c r="A23" s="138"/>
      <c r="B23" s="160"/>
      <c r="C23" s="160"/>
      <c r="D23" s="156"/>
      <c r="E23" s="147"/>
      <c r="F23" s="147"/>
      <c r="G23" s="161"/>
      <c r="H23" s="162" t="s">
        <v>116</v>
      </c>
      <c r="I23" s="298" t="s">
        <v>120</v>
      </c>
      <c r="K23" s="136"/>
      <c r="M23" s="135"/>
      <c r="O23" s="151"/>
      <c r="P23" s="151"/>
      <c r="Q23" s="151"/>
      <c r="R23" s="150"/>
      <c r="S23" s="151"/>
      <c r="T23" s="136"/>
      <c r="V23" s="135"/>
    </row>
    <row r="24" spans="1:22" ht="17.25" customHeight="1">
      <c r="A24" s="138">
        <v>3</v>
      </c>
      <c r="B24" s="164" t="s">
        <v>113</v>
      </c>
      <c r="C24" s="152" t="s">
        <v>117</v>
      </c>
      <c r="D24" s="308"/>
      <c r="E24" s="155"/>
      <c r="F24" s="309">
        <v>185</v>
      </c>
      <c r="G24" s="159"/>
      <c r="H24" s="156"/>
      <c r="I24" s="298"/>
      <c r="J24" s="165"/>
      <c r="K24" s="166"/>
      <c r="L24" s="202"/>
      <c r="M24" s="167"/>
      <c r="N24" s="317" t="s">
        <v>84</v>
      </c>
      <c r="O24" s="167" t="s">
        <v>39</v>
      </c>
      <c r="P24" s="318"/>
      <c r="Q24" s="151"/>
      <c r="R24" s="150"/>
      <c r="S24" s="151"/>
      <c r="T24" s="136"/>
      <c r="V24" s="135"/>
    </row>
    <row r="25" spans="1:22" ht="17.25" customHeight="1">
      <c r="A25" s="138">
        <v>2</v>
      </c>
      <c r="B25" s="170" t="s">
        <v>114</v>
      </c>
      <c r="C25" s="306"/>
      <c r="D25" s="156"/>
      <c r="E25" s="147"/>
      <c r="F25" s="147"/>
      <c r="G25" s="171"/>
      <c r="H25" s="162" t="s">
        <v>118</v>
      </c>
      <c r="I25" s="298" t="s">
        <v>121</v>
      </c>
      <c r="K25" s="172"/>
      <c r="L25" s="198"/>
      <c r="M25" s="141"/>
      <c r="N25" s="168" t="s">
        <v>15</v>
      </c>
      <c r="O25" s="169" t="s">
        <v>40</v>
      </c>
      <c r="P25" s="79"/>
      <c r="Q25" s="173"/>
      <c r="R25" s="203"/>
      <c r="S25" s="173"/>
      <c r="T25" s="173"/>
      <c r="U25" s="173"/>
      <c r="V25" s="135"/>
    </row>
    <row r="26" spans="1:22" ht="17.25" customHeight="1">
      <c r="A26" s="147"/>
      <c r="B26" s="156"/>
      <c r="C26" s="307"/>
      <c r="I26" s="298"/>
      <c r="K26" s="172"/>
      <c r="L26" s="198"/>
      <c r="M26" s="141"/>
      <c r="N26" s="311" t="s">
        <v>16</v>
      </c>
      <c r="O26" s="312" t="s">
        <v>24</v>
      </c>
      <c r="P26" s="313"/>
      <c r="Q26" s="314"/>
      <c r="R26" s="204"/>
      <c r="S26" s="174"/>
      <c r="T26" s="174"/>
      <c r="U26" s="175"/>
      <c r="V26" s="135"/>
    </row>
    <row r="27" spans="1:22" ht="17.25" customHeight="1">
      <c r="A27" s="147"/>
      <c r="B27" s="176"/>
      <c r="C27" s="213" t="s">
        <v>123</v>
      </c>
      <c r="D27" s="214"/>
      <c r="E27" s="214"/>
      <c r="F27" s="199">
        <v>197</v>
      </c>
      <c r="G27" s="184"/>
      <c r="I27" s="298"/>
      <c r="K27" s="172"/>
      <c r="L27" s="198"/>
      <c r="M27" s="141"/>
      <c r="N27" s="319" t="s">
        <v>26</v>
      </c>
      <c r="O27" s="314" t="s">
        <v>25</v>
      </c>
      <c r="P27" s="314"/>
      <c r="Q27" s="315"/>
      <c r="R27" s="316"/>
      <c r="S27" s="174"/>
      <c r="T27" s="174"/>
      <c r="U27" s="175"/>
      <c r="V27" s="135"/>
    </row>
    <row r="28" spans="1:22" ht="17.25" customHeight="1">
      <c r="A28" s="147"/>
      <c r="B28" s="156"/>
      <c r="C28" s="177"/>
      <c r="D28" s="156"/>
      <c r="E28" s="147"/>
      <c r="F28" s="200"/>
      <c r="G28" s="178"/>
      <c r="H28" s="162" t="s">
        <v>119</v>
      </c>
      <c r="I28" s="298" t="s">
        <v>122</v>
      </c>
      <c r="J28" s="135"/>
      <c r="K28" s="136"/>
      <c r="N28" s="168" t="s">
        <v>64</v>
      </c>
      <c r="O28" s="169" t="s">
        <v>125</v>
      </c>
      <c r="Q28" s="174"/>
      <c r="R28" s="204"/>
      <c r="S28" s="174"/>
      <c r="T28" s="174"/>
      <c r="U28" s="175"/>
      <c r="V28" s="135"/>
    </row>
    <row r="29" spans="1:22" ht="17.25" customHeight="1">
      <c r="A29" s="147"/>
      <c r="B29" s="156"/>
      <c r="C29" s="157" t="s">
        <v>124</v>
      </c>
      <c r="D29" s="153"/>
      <c r="E29" s="154"/>
      <c r="F29" s="309">
        <v>191</v>
      </c>
      <c r="G29" s="147"/>
      <c r="H29" s="156"/>
      <c r="J29" s="135"/>
      <c r="K29" s="136"/>
      <c r="Q29" s="174"/>
      <c r="R29" s="204"/>
      <c r="S29" s="174"/>
      <c r="T29" s="174"/>
      <c r="U29" s="175"/>
      <c r="V29" s="135"/>
    </row>
    <row r="30" spans="7:22" ht="17.25" customHeight="1">
      <c r="G30" s="134"/>
      <c r="J30" s="135"/>
      <c r="K30" s="136"/>
      <c r="Q30" s="174"/>
      <c r="R30" s="204"/>
      <c r="S30" s="174"/>
      <c r="T30" s="174"/>
      <c r="U30" s="175"/>
      <c r="V30" s="135"/>
    </row>
    <row r="31" spans="1:22" ht="17.25" customHeight="1">
      <c r="A31" s="297"/>
      <c r="E31" s="297"/>
      <c r="F31" s="297"/>
      <c r="G31" s="134"/>
      <c r="J31" s="297"/>
      <c r="K31" s="136"/>
      <c r="L31" s="297"/>
      <c r="Q31" s="174"/>
      <c r="R31" s="204"/>
      <c r="S31" s="174"/>
      <c r="T31" s="174"/>
      <c r="U31" s="175"/>
      <c r="V31" s="297"/>
    </row>
    <row r="32" spans="1:22" ht="18.75">
      <c r="A32" s="180" t="s">
        <v>30</v>
      </c>
      <c r="B32" s="336" t="s">
        <v>85</v>
      </c>
      <c r="C32" s="336"/>
      <c r="D32" s="336"/>
      <c r="E32" s="336"/>
      <c r="F32" s="336"/>
      <c r="G32" s="336"/>
      <c r="K32" s="136"/>
      <c r="M32" s="151"/>
      <c r="P32" s="179"/>
      <c r="Q32" s="174"/>
      <c r="R32" s="204"/>
      <c r="S32" s="174"/>
      <c r="T32" s="174"/>
      <c r="U32" s="175"/>
      <c r="V32" s="135"/>
    </row>
    <row r="33" spans="1:24" s="141" customFormat="1" ht="18" customHeight="1">
      <c r="A33" s="180">
        <v>1</v>
      </c>
      <c r="B33" s="327" t="str">
        <f>'2 квалификация'!B7</f>
        <v>Соколов Виктор</v>
      </c>
      <c r="C33" s="320" t="s">
        <v>126</v>
      </c>
      <c r="D33" s="320"/>
      <c r="E33" s="320"/>
      <c r="F33" s="320"/>
      <c r="G33" s="321"/>
      <c r="H33" s="163" t="s">
        <v>127</v>
      </c>
      <c r="I33" s="172"/>
      <c r="L33" s="172"/>
      <c r="M33" s="172"/>
      <c r="P33" s="168"/>
      <c r="Q33" s="169"/>
      <c r="S33" s="322"/>
      <c r="V33" s="323"/>
      <c r="W33" s="323"/>
      <c r="X33" s="172"/>
    </row>
    <row r="34" spans="1:25" ht="18" customHeight="1">
      <c r="A34" s="180">
        <v>2</v>
      </c>
      <c r="B34" s="328" t="str">
        <f>'2 квалификация'!B8</f>
        <v>Гаврилов Андрей</v>
      </c>
      <c r="C34" s="181" t="s">
        <v>131</v>
      </c>
      <c r="D34" s="181"/>
      <c r="E34" s="181"/>
      <c r="F34" s="181"/>
      <c r="G34" s="201"/>
      <c r="H34" s="326" t="s">
        <v>146</v>
      </c>
      <c r="I34" s="209"/>
      <c r="K34" s="136"/>
      <c r="L34" s="136"/>
      <c r="M34" s="191"/>
      <c r="N34" s="135"/>
      <c r="P34" s="79"/>
      <c r="R34" s="136"/>
      <c r="S34" s="191"/>
      <c r="T34" s="136"/>
      <c r="W34" s="135"/>
      <c r="Y34" s="135"/>
    </row>
    <row r="35" spans="1:25" s="141" customFormat="1" ht="18" customHeight="1">
      <c r="A35" s="180">
        <v>3</v>
      </c>
      <c r="B35" s="327" t="str">
        <f>'2 квалификация'!B9</f>
        <v>Пражак Наталья</v>
      </c>
      <c r="C35" s="320" t="s">
        <v>128</v>
      </c>
      <c r="D35" s="320"/>
      <c r="E35" s="320"/>
      <c r="F35" s="320"/>
      <c r="G35" s="321"/>
      <c r="H35" s="163" t="s">
        <v>127</v>
      </c>
      <c r="I35" s="172"/>
      <c r="M35" s="172"/>
      <c r="N35" s="172"/>
      <c r="P35" s="324"/>
      <c r="S35" s="172"/>
      <c r="W35" s="172"/>
      <c r="Y35" s="172"/>
    </row>
    <row r="36" spans="1:25" ht="18" customHeight="1">
      <c r="A36" s="180">
        <v>4</v>
      </c>
      <c r="B36" s="328" t="str">
        <f>'2 квалификация'!B10</f>
        <v>Пражак Антон</v>
      </c>
      <c r="C36" s="181" t="s">
        <v>132</v>
      </c>
      <c r="D36" s="181"/>
      <c r="E36" s="181"/>
      <c r="F36" s="181"/>
      <c r="G36" s="201"/>
      <c r="H36" s="326" t="s">
        <v>142</v>
      </c>
      <c r="I36" s="209"/>
      <c r="K36" s="136"/>
      <c r="L36" s="136"/>
      <c r="M36" s="191"/>
      <c r="N36" s="135"/>
      <c r="P36" s="79"/>
      <c r="R36" s="136"/>
      <c r="S36" s="191"/>
      <c r="T36" s="136"/>
      <c r="W36" s="135"/>
      <c r="Y36" s="135"/>
    </row>
    <row r="37" spans="1:25" ht="18" customHeight="1">
      <c r="A37" s="180">
        <v>5</v>
      </c>
      <c r="B37" s="328" t="str">
        <f>'2 квалификация'!B11</f>
        <v>Бурашников Сергей</v>
      </c>
      <c r="C37" s="181" t="s">
        <v>133</v>
      </c>
      <c r="D37" s="181"/>
      <c r="E37" s="181"/>
      <c r="F37" s="181"/>
      <c r="G37" s="201"/>
      <c r="H37" s="326" t="s">
        <v>145</v>
      </c>
      <c r="I37" s="209"/>
      <c r="K37" s="136"/>
      <c r="L37" s="136"/>
      <c r="M37" s="191"/>
      <c r="N37" s="136"/>
      <c r="P37" s="182"/>
      <c r="R37" s="136"/>
      <c r="S37" s="191"/>
      <c r="T37" s="136"/>
      <c r="Y37" s="135"/>
    </row>
    <row r="38" spans="1:25" ht="18" customHeight="1">
      <c r="A38" s="180">
        <v>6</v>
      </c>
      <c r="B38" s="328" t="str">
        <f>'2 квалификация'!B12</f>
        <v>Загуменный Владимир</v>
      </c>
      <c r="C38" s="181" t="s">
        <v>134</v>
      </c>
      <c r="D38" s="181"/>
      <c r="E38" s="181"/>
      <c r="F38" s="181"/>
      <c r="G38" s="201"/>
      <c r="H38" s="326" t="s">
        <v>141</v>
      </c>
      <c r="I38" s="209"/>
      <c r="K38" s="136"/>
      <c r="L38" s="136"/>
      <c r="M38" s="191"/>
      <c r="N38" s="136"/>
      <c r="P38" s="182"/>
      <c r="R38" s="136"/>
      <c r="S38" s="191"/>
      <c r="T38" s="136"/>
      <c r="Y38" s="135"/>
    </row>
    <row r="39" spans="1:25" ht="18" customHeight="1">
      <c r="A39" s="180">
        <v>7</v>
      </c>
      <c r="B39" s="328" t="str">
        <f>'2 квалификация'!B13</f>
        <v>Хохлов Олег</v>
      </c>
      <c r="C39" s="181" t="s">
        <v>129</v>
      </c>
      <c r="D39" s="181"/>
      <c r="E39" s="181"/>
      <c r="F39" s="181"/>
      <c r="G39" s="201"/>
      <c r="H39" s="326" t="s">
        <v>139</v>
      </c>
      <c r="I39" s="209"/>
      <c r="K39" s="136"/>
      <c r="L39" s="136"/>
      <c r="M39" s="191"/>
      <c r="N39" s="136"/>
      <c r="P39" s="182"/>
      <c r="R39" s="136"/>
      <c r="S39" s="191"/>
      <c r="T39" s="136"/>
      <c r="Y39" s="135"/>
    </row>
    <row r="40" spans="1:25" s="141" customFormat="1" ht="18" customHeight="1">
      <c r="A40" s="180">
        <v>8</v>
      </c>
      <c r="B40" s="327" t="str">
        <f>'2 квалификация'!B14</f>
        <v>Воскобойников Дмитрий</v>
      </c>
      <c r="C40" s="320" t="s">
        <v>130</v>
      </c>
      <c r="D40" s="320"/>
      <c r="E40" s="320"/>
      <c r="F40" s="320"/>
      <c r="G40" s="321"/>
      <c r="H40" s="163" t="s">
        <v>127</v>
      </c>
      <c r="I40" s="172"/>
      <c r="M40" s="172"/>
      <c r="P40" s="325"/>
      <c r="S40" s="172"/>
      <c r="Y40" s="172"/>
    </row>
    <row r="41" spans="1:23" s="137" customFormat="1" ht="18" customHeight="1">
      <c r="A41" s="180">
        <v>9</v>
      </c>
      <c r="B41" s="328" t="str">
        <f>'2 квалификация'!B15</f>
        <v>Беляева Елена</v>
      </c>
      <c r="C41" s="181" t="s">
        <v>135</v>
      </c>
      <c r="D41" s="181"/>
      <c r="E41" s="181"/>
      <c r="F41" s="181"/>
      <c r="G41" s="201"/>
      <c r="H41" s="326" t="s">
        <v>143</v>
      </c>
      <c r="I41" s="209"/>
      <c r="M41" s="134"/>
      <c r="N41" s="134"/>
      <c r="P41" s="151"/>
      <c r="S41" s="134"/>
      <c r="W41" s="134"/>
    </row>
    <row r="42" spans="1:22" ht="18" customHeight="1">
      <c r="A42" s="180">
        <v>10</v>
      </c>
      <c r="B42" s="328" t="str">
        <f>'2 квалификация'!B16</f>
        <v>Гущин Андрей</v>
      </c>
      <c r="C42" s="181" t="s">
        <v>136</v>
      </c>
      <c r="D42" s="181"/>
      <c r="E42" s="181"/>
      <c r="F42" s="181"/>
      <c r="G42" s="201"/>
      <c r="H42" s="326" t="s">
        <v>147</v>
      </c>
      <c r="I42" s="209"/>
      <c r="K42" s="136"/>
      <c r="L42" s="136"/>
      <c r="M42" s="191"/>
      <c r="N42" s="136"/>
      <c r="P42" s="79"/>
      <c r="R42" s="136"/>
      <c r="S42" s="191"/>
      <c r="T42" s="136"/>
      <c r="V42" s="135"/>
    </row>
    <row r="43" spans="1:21" ht="18" customHeight="1">
      <c r="A43" s="180">
        <v>11</v>
      </c>
      <c r="B43" s="328" t="str">
        <f>'2 квалификация'!B17</f>
        <v>Фаллер Анна</v>
      </c>
      <c r="C43" s="181" t="s">
        <v>137</v>
      </c>
      <c r="D43" s="181"/>
      <c r="E43" s="181"/>
      <c r="F43" s="181"/>
      <c r="G43" s="201"/>
      <c r="H43" s="326" t="s">
        <v>140</v>
      </c>
      <c r="K43" s="136"/>
      <c r="L43" s="135"/>
      <c r="M43" s="191"/>
      <c r="N43" s="136"/>
      <c r="O43" s="79"/>
      <c r="R43" s="136"/>
      <c r="S43" s="191"/>
      <c r="T43" s="136"/>
      <c r="U43" s="135"/>
    </row>
    <row r="44" spans="1:21" ht="18.75">
      <c r="A44" s="180">
        <v>12</v>
      </c>
      <c r="B44" s="328" t="str">
        <f>'2 квалификация'!B18</f>
        <v>Нестеров Кирилл</v>
      </c>
      <c r="C44" s="181" t="s">
        <v>138</v>
      </c>
      <c r="D44" s="181"/>
      <c r="E44" s="181"/>
      <c r="F44" s="181"/>
      <c r="G44" s="201"/>
      <c r="H44" s="326" t="s">
        <v>144</v>
      </c>
      <c r="K44" s="136"/>
      <c r="L44" s="135"/>
      <c r="M44" s="191"/>
      <c r="N44" s="136"/>
      <c r="O44" s="79"/>
      <c r="R44" s="136"/>
      <c r="S44" s="191"/>
      <c r="T44" s="136"/>
      <c r="U44" s="135"/>
    </row>
  </sheetData>
  <sheetProtection/>
  <mergeCells count="5">
    <mergeCell ref="B2:F2"/>
    <mergeCell ref="H2:L2"/>
    <mergeCell ref="N2:R2"/>
    <mergeCell ref="B32:G32"/>
    <mergeCell ref="C19:F19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  <headerFooter>
    <oddHeader>&amp;CXVII Plastic Ball&amp;R26 сентября - 10 октября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tabSelected="1"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7.28125" style="19" customWidth="1"/>
    <col min="2" max="2" width="32.8515625" style="18" bestFit="1" customWidth="1"/>
    <col min="3" max="16384" width="9.140625" style="15" customWidth="1"/>
  </cols>
  <sheetData>
    <row r="1" spans="1:2" ht="23.25" customHeight="1">
      <c r="A1" s="338" t="s">
        <v>86</v>
      </c>
      <c r="B1" s="338"/>
    </row>
    <row r="2" spans="1:2" ht="18.75">
      <c r="A2" s="339" t="s">
        <v>29</v>
      </c>
      <c r="B2" s="339"/>
    </row>
    <row r="4" spans="1:2" ht="23.25">
      <c r="A4" s="341">
        <v>1</v>
      </c>
      <c r="B4" s="342" t="s">
        <v>39</v>
      </c>
    </row>
    <row r="5" spans="1:2" ht="23.25">
      <c r="A5" s="341">
        <v>2</v>
      </c>
      <c r="B5" s="342" t="s">
        <v>40</v>
      </c>
    </row>
    <row r="6" spans="1:2" ht="23.25">
      <c r="A6" s="341">
        <v>3</v>
      </c>
      <c r="B6" s="342" t="s">
        <v>24</v>
      </c>
    </row>
    <row r="7" spans="1:2" ht="21">
      <c r="A7" s="19">
        <v>4</v>
      </c>
      <c r="B7" s="16" t="s">
        <v>25</v>
      </c>
    </row>
    <row r="8" spans="1:2" ht="21">
      <c r="A8" s="19">
        <v>5</v>
      </c>
      <c r="B8" s="16" t="s">
        <v>7</v>
      </c>
    </row>
    <row r="9" spans="1:2" ht="21">
      <c r="A9" s="224">
        <v>6</v>
      </c>
      <c r="B9" s="17" t="s">
        <v>89</v>
      </c>
    </row>
    <row r="10" spans="1:2" ht="21">
      <c r="A10" s="224">
        <v>7</v>
      </c>
      <c r="B10" s="16" t="s">
        <v>72</v>
      </c>
    </row>
    <row r="11" spans="1:2" ht="21">
      <c r="A11" s="19">
        <v>8</v>
      </c>
      <c r="B11" s="16" t="s">
        <v>18</v>
      </c>
    </row>
    <row r="12" spans="1:2" ht="21">
      <c r="A12" s="19">
        <v>9</v>
      </c>
      <c r="B12" s="16" t="s">
        <v>74</v>
      </c>
    </row>
    <row r="13" spans="1:2" ht="21">
      <c r="A13" s="19">
        <v>10</v>
      </c>
      <c r="B13" s="16" t="s">
        <v>91</v>
      </c>
    </row>
    <row r="14" spans="1:2" ht="21">
      <c r="A14" s="19">
        <v>11</v>
      </c>
      <c r="B14" s="16" t="s">
        <v>57</v>
      </c>
    </row>
    <row r="15" spans="1:2" ht="21">
      <c r="A15" s="19">
        <v>12</v>
      </c>
      <c r="B15" s="16" t="s">
        <v>35</v>
      </c>
    </row>
    <row r="16" spans="1:2" ht="21">
      <c r="A16" s="19">
        <v>13</v>
      </c>
      <c r="B16" s="16" t="s">
        <v>46</v>
      </c>
    </row>
    <row r="17" spans="1:2" ht="21">
      <c r="A17" s="19">
        <v>14</v>
      </c>
      <c r="B17" s="16" t="s">
        <v>66</v>
      </c>
    </row>
    <row r="18" spans="1:2" ht="21">
      <c r="A18" s="19">
        <v>15</v>
      </c>
      <c r="B18" s="16" t="s">
        <v>61</v>
      </c>
    </row>
    <row r="19" spans="1:2" ht="21">
      <c r="A19" s="19">
        <v>16</v>
      </c>
      <c r="B19" s="16" t="s">
        <v>43</v>
      </c>
    </row>
    <row r="20" spans="1:2" ht="21">
      <c r="A20" s="19">
        <v>17</v>
      </c>
      <c r="B20" s="16" t="s">
        <v>76</v>
      </c>
    </row>
    <row r="21" spans="1:2" ht="21">
      <c r="A21" s="19">
        <v>18</v>
      </c>
      <c r="B21" s="16" t="s">
        <v>10</v>
      </c>
    </row>
    <row r="22" spans="1:2" ht="21">
      <c r="A22" s="19">
        <v>19</v>
      </c>
      <c r="B22" s="16" t="s">
        <v>65</v>
      </c>
    </row>
    <row r="23" spans="1:2" ht="21">
      <c r="A23" s="19">
        <v>20</v>
      </c>
      <c r="B23" s="16" t="s">
        <v>60</v>
      </c>
    </row>
    <row r="24" spans="1:2" ht="21">
      <c r="A24" s="19">
        <v>21</v>
      </c>
      <c r="B24" s="16" t="s">
        <v>78</v>
      </c>
    </row>
    <row r="25" spans="1:2" ht="21">
      <c r="A25" s="19">
        <v>22</v>
      </c>
      <c r="B25" s="16" t="s">
        <v>33</v>
      </c>
    </row>
    <row r="26" spans="1:2" ht="21">
      <c r="A26" s="19">
        <v>23</v>
      </c>
      <c r="B26" s="16" t="s">
        <v>41</v>
      </c>
    </row>
    <row r="27" spans="1:2" ht="21">
      <c r="A27" s="19">
        <v>24</v>
      </c>
      <c r="B27" s="16" t="s">
        <v>27</v>
      </c>
    </row>
    <row r="28" spans="1:2" ht="21">
      <c r="A28" s="340">
        <v>25</v>
      </c>
      <c r="B28" s="215" t="s">
        <v>37</v>
      </c>
    </row>
    <row r="29" spans="1:2" ht="21">
      <c r="A29" s="340">
        <v>26</v>
      </c>
      <c r="B29" s="216" t="s">
        <v>44</v>
      </c>
    </row>
    <row r="30" spans="1:2" ht="21">
      <c r="A30" s="340">
        <v>27</v>
      </c>
      <c r="B30" s="216" t="s">
        <v>5</v>
      </c>
    </row>
    <row r="31" spans="1:2" ht="21">
      <c r="A31" s="340">
        <v>28</v>
      </c>
      <c r="B31" s="215" t="s">
        <v>6</v>
      </c>
    </row>
    <row r="32" spans="1:2" ht="21">
      <c r="A32" s="340">
        <v>29</v>
      </c>
      <c r="B32" s="216" t="s">
        <v>21</v>
      </c>
    </row>
    <row r="33" spans="1:2" ht="21">
      <c r="A33" s="340">
        <v>30</v>
      </c>
      <c r="B33" s="215" t="s">
        <v>90</v>
      </c>
    </row>
    <row r="34" spans="1:2" ht="21">
      <c r="A34" s="340">
        <v>31</v>
      </c>
      <c r="B34" s="215" t="s">
        <v>22</v>
      </c>
    </row>
    <row r="35" spans="1:2" ht="21">
      <c r="A35" s="340">
        <v>32</v>
      </c>
      <c r="B35" s="217" t="s">
        <v>79</v>
      </c>
    </row>
    <row r="36" spans="1:2" ht="21">
      <c r="A36" s="340">
        <v>33</v>
      </c>
      <c r="B36" s="215" t="s">
        <v>93</v>
      </c>
    </row>
    <row r="37" spans="1:2" ht="21">
      <c r="A37" s="340">
        <v>34</v>
      </c>
      <c r="B37" s="215" t="s">
        <v>28</v>
      </c>
    </row>
    <row r="38" spans="1:2" ht="21">
      <c r="A38" s="340">
        <v>35</v>
      </c>
      <c r="B38" s="217" t="s">
        <v>71</v>
      </c>
    </row>
    <row r="39" spans="1:2" ht="21">
      <c r="A39" s="340">
        <v>36</v>
      </c>
      <c r="B39" s="215" t="s">
        <v>34</v>
      </c>
    </row>
    <row r="40" spans="1:2" ht="21">
      <c r="A40" s="340">
        <v>37</v>
      </c>
      <c r="B40" s="217" t="s">
        <v>63</v>
      </c>
    </row>
    <row r="41" spans="1:2" ht="21">
      <c r="A41" s="340">
        <v>38</v>
      </c>
      <c r="B41" s="217" t="s">
        <v>77</v>
      </c>
    </row>
    <row r="42" spans="1:2" ht="21">
      <c r="A42" s="340">
        <v>39</v>
      </c>
      <c r="B42" s="217" t="s">
        <v>69</v>
      </c>
    </row>
    <row r="43" spans="1:2" ht="21">
      <c r="A43" s="340">
        <v>40</v>
      </c>
      <c r="B43" s="215" t="s">
        <v>20</v>
      </c>
    </row>
    <row r="44" spans="1:2" ht="21">
      <c r="A44" s="340">
        <v>41</v>
      </c>
      <c r="B44" s="215" t="s">
        <v>38</v>
      </c>
    </row>
    <row r="45" spans="1:2" ht="21">
      <c r="A45" s="340">
        <v>42</v>
      </c>
      <c r="B45" s="217" t="s">
        <v>31</v>
      </c>
    </row>
    <row r="46" spans="1:2" ht="21">
      <c r="A46" s="340">
        <v>43</v>
      </c>
      <c r="B46" s="215" t="s">
        <v>19</v>
      </c>
    </row>
    <row r="47" spans="1:2" ht="21">
      <c r="A47" s="340">
        <v>44</v>
      </c>
      <c r="B47" s="215" t="s">
        <v>92</v>
      </c>
    </row>
    <row r="48" spans="1:2" ht="21">
      <c r="A48" s="340">
        <v>45</v>
      </c>
      <c r="B48" s="215" t="s">
        <v>9</v>
      </c>
    </row>
    <row r="49" spans="1:2" ht="21">
      <c r="A49" s="340">
        <v>46</v>
      </c>
      <c r="B49" s="217" t="s">
        <v>58</v>
      </c>
    </row>
    <row r="50" spans="1:2" ht="21">
      <c r="A50" s="340">
        <v>47</v>
      </c>
      <c r="B50" s="215" t="s">
        <v>23</v>
      </c>
    </row>
    <row r="51" spans="1:2" ht="21">
      <c r="A51" s="340">
        <v>48</v>
      </c>
      <c r="B51" s="215" t="s">
        <v>80</v>
      </c>
    </row>
    <row r="52" spans="1:2" ht="21">
      <c r="A52" s="340">
        <v>49</v>
      </c>
      <c r="B52" s="215" t="s">
        <v>32</v>
      </c>
    </row>
    <row r="53" spans="1:2" ht="21">
      <c r="A53" s="340">
        <v>50</v>
      </c>
      <c r="B53" s="215" t="s">
        <v>73</v>
      </c>
    </row>
    <row r="54" spans="1:2" ht="21">
      <c r="A54" s="340">
        <v>51</v>
      </c>
      <c r="B54" s="215" t="s">
        <v>70</v>
      </c>
    </row>
    <row r="55" spans="1:2" ht="21">
      <c r="A55" s="340">
        <v>52</v>
      </c>
      <c r="B55" s="217" t="s">
        <v>87</v>
      </c>
    </row>
    <row r="56" spans="1:2" ht="21">
      <c r="A56" s="340">
        <v>53</v>
      </c>
      <c r="B56" s="215" t="s">
        <v>88</v>
      </c>
    </row>
    <row r="57" spans="1:2" ht="21">
      <c r="A57" s="340">
        <v>54</v>
      </c>
      <c r="B57" s="217" t="s">
        <v>59</v>
      </c>
    </row>
    <row r="58" spans="1:2" ht="21">
      <c r="A58" s="340">
        <v>55</v>
      </c>
      <c r="B58" s="217" t="s">
        <v>62</v>
      </c>
    </row>
    <row r="59" spans="1:2" ht="21">
      <c r="A59" s="340">
        <v>56</v>
      </c>
      <c r="B59" s="215" t="s">
        <v>42</v>
      </c>
    </row>
    <row r="60" spans="1:2" ht="21">
      <c r="A60" s="340">
        <v>57</v>
      </c>
      <c r="B60" s="215" t="s">
        <v>75</v>
      </c>
    </row>
    <row r="61" spans="1:2" ht="21">
      <c r="A61" s="23"/>
      <c r="B61" s="132"/>
    </row>
    <row r="62" spans="1:2" ht="21">
      <c r="A62" s="23"/>
      <c r="B62" s="132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Александр</cp:lastModifiedBy>
  <cp:lastPrinted>2017-10-11T03:01:03Z</cp:lastPrinted>
  <dcterms:created xsi:type="dcterms:W3CDTF">2011-11-07T17:29:28Z</dcterms:created>
  <dcterms:modified xsi:type="dcterms:W3CDTF">2017-10-11T03:05:30Z</dcterms:modified>
  <cp:category/>
  <cp:version/>
  <cp:contentType/>
  <cp:contentStatus/>
</cp:coreProperties>
</file>